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3256" windowHeight="13056"/>
  </bookViews>
  <sheets>
    <sheet name="进程表" sheetId="1" r:id="rId1"/>
    <sheet name="学时学分比例检查" sheetId="2" r:id="rId2"/>
  </sheets>
  <definedNames>
    <definedName name="_xlnm._FilterDatabase" localSheetId="0" hidden="1">进程表!$A$6:$J$133</definedName>
    <definedName name="_Hlk366070467" localSheetId="0">进程表!#REF!</definedName>
    <definedName name="OLE_LINK2" localSheetId="0">进程表!$B$79</definedName>
    <definedName name="OLE_LINK5" localSheetId="0">进程表!$A$32</definedName>
    <definedName name="OLE_LINK8" localSheetId="0">进程表!$D$6</definedName>
    <definedName name="_xlnm.Print_Area" localSheetId="1">学时学分比例检查!$A$1:$M$39</definedName>
    <definedName name="_xlnm.Print_Titles" localSheetId="0">进程表!$5:$6</definedName>
  </definedNames>
  <calcPr calcId="144525"/>
</workbook>
</file>

<file path=xl/calcChain.xml><?xml version="1.0" encoding="utf-8"?>
<calcChain xmlns="http://schemas.openxmlformats.org/spreadsheetml/2006/main">
  <c r="K39" i="2" l="1"/>
  <c r="J39" i="2"/>
  <c r="I39" i="2"/>
  <c r="H39" i="2"/>
  <c r="G39" i="2"/>
  <c r="F39" i="2"/>
  <c r="E39" i="2"/>
  <c r="D39" i="2"/>
  <c r="C39" i="2"/>
  <c r="B39" i="2"/>
  <c r="L38" i="2"/>
  <c r="K38" i="2"/>
  <c r="J38" i="2"/>
  <c r="I38" i="2"/>
  <c r="H38" i="2"/>
  <c r="G38" i="2"/>
  <c r="F38" i="2"/>
  <c r="E38" i="2"/>
  <c r="D38" i="2"/>
  <c r="C38" i="2"/>
  <c r="B38" i="2"/>
  <c r="L37" i="2"/>
  <c r="L36" i="2"/>
  <c r="L35" i="2"/>
  <c r="L31" i="2"/>
  <c r="K31" i="2"/>
  <c r="J31" i="2"/>
  <c r="I31" i="2"/>
  <c r="H31" i="2"/>
  <c r="G31" i="2"/>
  <c r="F31" i="2"/>
  <c r="E31" i="2"/>
  <c r="D31" i="2"/>
  <c r="C31" i="2"/>
  <c r="B31" i="2"/>
  <c r="L30" i="2"/>
  <c r="L29" i="2"/>
  <c r="F25" i="2"/>
  <c r="F22" i="2"/>
  <c r="F21" i="2"/>
  <c r="F20" i="2"/>
  <c r="M16" i="2"/>
  <c r="L16" i="2"/>
  <c r="J11" i="2"/>
  <c r="G5" i="2"/>
  <c r="F151" i="1"/>
  <c r="C151" i="1"/>
  <c r="H132" i="1"/>
  <c r="G132" i="1"/>
  <c r="F132" i="1"/>
  <c r="E132" i="1"/>
  <c r="D132" i="1"/>
  <c r="C132" i="1"/>
  <c r="D123" i="1"/>
  <c r="C123" i="1"/>
  <c r="H85" i="1"/>
  <c r="G85" i="1"/>
  <c r="F85" i="1"/>
  <c r="E85" i="1"/>
  <c r="D85" i="1"/>
  <c r="C85" i="1"/>
  <c r="H29" i="1"/>
  <c r="G29" i="1"/>
  <c r="F29" i="1"/>
  <c r="E29" i="1"/>
  <c r="D29" i="1"/>
  <c r="C29" i="1"/>
</calcChain>
</file>

<file path=xl/sharedStrings.xml><?xml version="1.0" encoding="utf-8"?>
<sst xmlns="http://schemas.openxmlformats.org/spreadsheetml/2006/main" count="276" uniqueCount="245">
  <si>
    <r>
      <rPr>
        <b/>
        <sz val="16"/>
        <rFont val="宋体"/>
        <charset val="134"/>
      </rPr>
      <t>法语专业</t>
    </r>
    <r>
      <rPr>
        <b/>
        <sz val="16"/>
        <rFont val="Times New Roman"/>
        <family val="1"/>
      </rPr>
      <t>2017</t>
    </r>
    <r>
      <rPr>
        <b/>
        <sz val="16"/>
        <rFont val="宋体"/>
        <charset val="134"/>
      </rPr>
      <t xml:space="preserve">版本科培养方案
</t>
    </r>
    <r>
      <rPr>
        <b/>
        <sz val="16"/>
        <rFont val="Times New Roman"/>
        <family val="1"/>
      </rPr>
      <t>Undergraduate Education Plan for Specialty in 
French(2017)</t>
    </r>
  </si>
  <si>
    <r>
      <rPr>
        <b/>
        <sz val="11"/>
        <rFont val="宋体"/>
        <charset val="134"/>
      </rPr>
      <t>四、</t>
    </r>
    <r>
      <rPr>
        <b/>
        <sz val="11"/>
        <rFont val="Times New Roman"/>
        <family val="1"/>
      </rPr>
      <t xml:space="preserve"> </t>
    </r>
    <r>
      <rPr>
        <b/>
        <sz val="11"/>
        <rFont val="宋体"/>
        <charset val="134"/>
      </rPr>
      <t>理论教学建议进程表
Ⅳ</t>
    </r>
    <r>
      <rPr>
        <b/>
        <sz val="11"/>
        <rFont val="Times New Roman"/>
        <family val="1"/>
      </rPr>
      <t xml:space="preserve">  Theory Course Schedule</t>
    </r>
  </si>
  <si>
    <r>
      <rPr>
        <sz val="9"/>
        <rFont val="宋体"/>
        <charset val="134"/>
      </rPr>
      <t xml:space="preserve">（一）通识教育必修课程
</t>
    </r>
    <r>
      <rPr>
        <sz val="9"/>
        <rFont val="Times New Roman"/>
        <family val="1"/>
      </rPr>
      <t>General Education Required Courses</t>
    </r>
  </si>
  <si>
    <r>
      <rPr>
        <sz val="9"/>
        <rFont val="宋体"/>
        <charset val="134"/>
      </rPr>
      <t xml:space="preserve">课程编号
</t>
    </r>
    <r>
      <rPr>
        <sz val="9"/>
        <rFont val="Times New Roman"/>
        <family val="1"/>
      </rPr>
      <t>Course Number</t>
    </r>
  </si>
  <si>
    <r>
      <rPr>
        <sz val="9"/>
        <rFont val="宋体"/>
        <charset val="134"/>
      </rPr>
      <t>课</t>
    </r>
    <r>
      <rPr>
        <sz val="9"/>
        <rFont val="Times New Roman"/>
        <family val="1"/>
      </rPr>
      <t xml:space="preserve"> </t>
    </r>
    <r>
      <rPr>
        <sz val="9"/>
        <rFont val="宋体"/>
        <charset val="134"/>
      </rPr>
      <t>程</t>
    </r>
    <r>
      <rPr>
        <sz val="9"/>
        <rFont val="Times New Roman"/>
        <family val="1"/>
      </rPr>
      <t xml:space="preserve"> </t>
    </r>
    <r>
      <rPr>
        <sz val="9"/>
        <rFont val="宋体"/>
        <charset val="134"/>
      </rPr>
      <t>名</t>
    </r>
    <r>
      <rPr>
        <sz val="9"/>
        <rFont val="Times New Roman"/>
        <family val="1"/>
      </rPr>
      <t xml:space="preserve"> </t>
    </r>
    <r>
      <rPr>
        <sz val="9"/>
        <rFont val="宋体"/>
        <charset val="134"/>
      </rPr>
      <t xml:space="preserve">称
</t>
    </r>
    <r>
      <rPr>
        <sz val="9"/>
        <rFont val="Times New Roman"/>
        <family val="1"/>
      </rPr>
      <t>Course Title</t>
    </r>
  </si>
  <si>
    <r>
      <rPr>
        <sz val="9"/>
        <rFont val="宋体"/>
        <charset val="134"/>
      </rPr>
      <t>学分</t>
    </r>
    <r>
      <rPr>
        <sz val="9"/>
        <rFont val="Times New Roman"/>
        <family val="1"/>
      </rPr>
      <t>Crs</t>
    </r>
  </si>
  <si>
    <r>
      <rPr>
        <sz val="9"/>
        <rFont val="宋体"/>
        <charset val="134"/>
      </rPr>
      <t>学时分配</t>
    </r>
    <r>
      <rPr>
        <sz val="9"/>
        <rFont val="Times New Roman"/>
        <family val="1"/>
      </rPr>
      <t xml:space="preserve"> Including</t>
    </r>
  </si>
  <si>
    <r>
      <rPr>
        <sz val="9"/>
        <rFont val="宋体"/>
        <charset val="134"/>
      </rPr>
      <t xml:space="preserve">建议
修读学期
</t>
    </r>
    <r>
      <rPr>
        <sz val="9"/>
        <rFont val="Times New Roman"/>
        <family val="1"/>
      </rPr>
      <t>Suggested Term</t>
    </r>
  </si>
  <si>
    <r>
      <rPr>
        <sz val="9"/>
        <rFont val="宋体"/>
        <charset val="134"/>
      </rPr>
      <t xml:space="preserve">先修课程
</t>
    </r>
    <r>
      <rPr>
        <sz val="9"/>
        <rFont val="Times New Roman"/>
        <family val="1"/>
      </rPr>
      <t>Prerequisite Course</t>
    </r>
  </si>
  <si>
    <r>
      <rPr>
        <sz val="9"/>
        <rFont val="宋体"/>
        <charset val="134"/>
      </rPr>
      <t xml:space="preserve">总学时
</t>
    </r>
    <r>
      <rPr>
        <sz val="9"/>
        <rFont val="Times New Roman"/>
        <family val="1"/>
      </rPr>
      <t>Tot hrs.</t>
    </r>
  </si>
  <si>
    <r>
      <rPr>
        <sz val="9"/>
        <rFont val="宋体"/>
        <charset val="134"/>
      </rPr>
      <t xml:space="preserve">实验
</t>
    </r>
    <r>
      <rPr>
        <sz val="9"/>
        <rFont val="Times New Roman"/>
        <family val="1"/>
      </rPr>
      <t>Exp.</t>
    </r>
  </si>
  <si>
    <r>
      <rPr>
        <sz val="9"/>
        <rFont val="宋体"/>
        <charset val="134"/>
      </rPr>
      <t xml:space="preserve">上机
</t>
    </r>
    <r>
      <rPr>
        <sz val="9"/>
        <rFont val="Times New Roman"/>
        <family val="1"/>
      </rPr>
      <t>Ope-ration</t>
    </r>
  </si>
  <si>
    <r>
      <rPr>
        <sz val="9"/>
        <rFont val="宋体"/>
        <charset val="134"/>
      </rPr>
      <t xml:space="preserve">实践
</t>
    </r>
    <r>
      <rPr>
        <sz val="9"/>
        <rFont val="Times New Roman"/>
        <family val="1"/>
      </rPr>
      <t>Prac-tice</t>
    </r>
  </si>
  <si>
    <r>
      <rPr>
        <sz val="9"/>
        <rFont val="宋体"/>
        <charset val="134"/>
      </rPr>
      <t xml:space="preserve">课外
</t>
    </r>
    <r>
      <rPr>
        <sz val="9"/>
        <rFont val="Times New Roman"/>
        <family val="1"/>
      </rPr>
      <t>Extra-cur</t>
    </r>
  </si>
  <si>
    <r>
      <rPr>
        <sz val="9"/>
        <rFont val="宋体"/>
        <charset val="134"/>
      </rPr>
      <t>思想道德修养与法律基础</t>
    </r>
  </si>
  <si>
    <t>Morals, Ethics and Fundamentals of Law</t>
  </si>
  <si>
    <r>
      <rPr>
        <sz val="9"/>
        <rFont val="宋体"/>
        <charset val="134"/>
      </rPr>
      <t>中国近现代史纲要</t>
    </r>
  </si>
  <si>
    <t>Outline of Contemporary and Modern Chinese History</t>
  </si>
  <si>
    <r>
      <rPr>
        <sz val="9"/>
        <rFont val="宋体"/>
        <charset val="134"/>
      </rPr>
      <t>毛泽东思想和中国特色社会主义理论体系概论</t>
    </r>
    <r>
      <rPr>
        <sz val="9"/>
        <rFont val="Times New Roman"/>
        <family val="1"/>
      </rPr>
      <t xml:space="preserve"> </t>
    </r>
  </si>
  <si>
    <t>Introduction to Mao Zedong Thought and Socialism with Chinese Characteristics</t>
  </si>
  <si>
    <r>
      <rPr>
        <sz val="9"/>
        <rFont val="宋体"/>
        <charset val="134"/>
      </rPr>
      <t>马克思主义基本原理</t>
    </r>
  </si>
  <si>
    <t>Marxism Philosophy</t>
  </si>
  <si>
    <r>
      <rPr>
        <sz val="9"/>
        <rFont val="宋体"/>
        <charset val="134"/>
      </rPr>
      <t>军事理论</t>
    </r>
  </si>
  <si>
    <t>Military Theory</t>
  </si>
  <si>
    <r>
      <rPr>
        <sz val="9"/>
        <rFont val="宋体"/>
        <charset val="134"/>
      </rPr>
      <t>体育</t>
    </r>
    <r>
      <rPr>
        <sz val="9"/>
        <rFont val="Times New Roman"/>
        <family val="1"/>
      </rPr>
      <t>1</t>
    </r>
  </si>
  <si>
    <r>
      <rPr>
        <sz val="9"/>
        <rFont val="Times New Roman"/>
        <family val="1"/>
      </rPr>
      <t>Physical Education</t>
    </r>
    <r>
      <rPr>
        <sz val="9"/>
        <rFont val="宋体"/>
        <charset val="134"/>
      </rPr>
      <t>Ⅰ</t>
    </r>
  </si>
  <si>
    <r>
      <rPr>
        <sz val="9"/>
        <rFont val="宋体"/>
        <charset val="134"/>
      </rPr>
      <t>体育</t>
    </r>
    <r>
      <rPr>
        <sz val="9"/>
        <rFont val="Times New Roman"/>
        <family val="1"/>
      </rPr>
      <t>2</t>
    </r>
  </si>
  <si>
    <r>
      <rPr>
        <sz val="9"/>
        <rFont val="Times New Roman"/>
        <family val="1"/>
      </rPr>
      <t xml:space="preserve">Physical Education </t>
    </r>
    <r>
      <rPr>
        <sz val="9"/>
        <rFont val="宋体"/>
        <charset val="134"/>
      </rPr>
      <t>Ⅱ</t>
    </r>
  </si>
  <si>
    <r>
      <rPr>
        <sz val="9"/>
        <rFont val="宋体"/>
        <charset val="134"/>
      </rPr>
      <t>体育</t>
    </r>
    <r>
      <rPr>
        <sz val="9"/>
        <rFont val="Times New Roman"/>
        <family val="1"/>
      </rPr>
      <t>3</t>
    </r>
  </si>
  <si>
    <r>
      <rPr>
        <sz val="9"/>
        <rFont val="Times New Roman"/>
        <family val="1"/>
      </rPr>
      <t xml:space="preserve">Physical Education </t>
    </r>
    <r>
      <rPr>
        <sz val="9"/>
        <rFont val="宋体"/>
        <charset val="134"/>
      </rPr>
      <t>Ⅲ</t>
    </r>
  </si>
  <si>
    <r>
      <rPr>
        <sz val="9"/>
        <rFont val="宋体"/>
        <charset val="134"/>
      </rPr>
      <t>体育</t>
    </r>
    <r>
      <rPr>
        <sz val="9"/>
        <rFont val="Times New Roman"/>
        <family val="1"/>
      </rPr>
      <t>4</t>
    </r>
  </si>
  <si>
    <r>
      <rPr>
        <sz val="9"/>
        <rFont val="Times New Roman"/>
        <family val="1"/>
      </rPr>
      <t xml:space="preserve">Physical Education </t>
    </r>
    <r>
      <rPr>
        <sz val="9"/>
        <rFont val="宋体"/>
        <charset val="134"/>
      </rPr>
      <t>Ⅳ</t>
    </r>
  </si>
  <si>
    <r>
      <rPr>
        <sz val="9"/>
        <rFont val="Times New Roman"/>
        <family val="1"/>
      </rPr>
      <t>VBA</t>
    </r>
    <r>
      <rPr>
        <sz val="9"/>
        <rFont val="宋体"/>
        <charset val="134"/>
      </rPr>
      <t>程序设计基础</t>
    </r>
  </si>
  <si>
    <t>Fundamental VBA Program Design</t>
  </si>
  <si>
    <r>
      <rPr>
        <sz val="9"/>
        <rFont val="宋体"/>
        <charset val="134"/>
      </rPr>
      <t>计算机基础与</t>
    </r>
    <r>
      <rPr>
        <sz val="9"/>
        <rFont val="Times New Roman"/>
        <family val="1"/>
      </rPr>
      <t>VBA</t>
    </r>
    <r>
      <rPr>
        <sz val="9"/>
        <rFont val="宋体"/>
        <charset val="134"/>
      </rPr>
      <t>程序设计综合实验</t>
    </r>
  </si>
  <si>
    <t xml:space="preserve"> </t>
  </si>
  <si>
    <t>Comprehensive Practice of Computer Basics and VBA Program Design</t>
  </si>
  <si>
    <r>
      <rPr>
        <sz val="9"/>
        <rFont val="宋体"/>
        <charset val="134"/>
      </rPr>
      <t>小</t>
    </r>
    <r>
      <rPr>
        <sz val="9"/>
        <rFont val="Times New Roman"/>
        <family val="1"/>
      </rPr>
      <t xml:space="preserve">    </t>
    </r>
    <r>
      <rPr>
        <sz val="9"/>
        <rFont val="宋体"/>
        <charset val="134"/>
      </rPr>
      <t>计</t>
    </r>
    <r>
      <rPr>
        <sz val="9"/>
        <rFont val="Times New Roman"/>
        <family val="1"/>
      </rPr>
      <t xml:space="preserve">  Subtotal</t>
    </r>
  </si>
  <si>
    <r>
      <rPr>
        <sz val="9"/>
        <rFont val="宋体"/>
        <charset val="134"/>
      </rPr>
      <t xml:space="preserve">（二）通识教育选修课程
</t>
    </r>
    <r>
      <rPr>
        <sz val="9"/>
        <rFont val="Times New Roman"/>
        <family val="1"/>
      </rPr>
      <t>General Education Elective Courses</t>
    </r>
  </si>
  <si>
    <r>
      <rPr>
        <sz val="9"/>
        <rFont val="宋体"/>
        <charset val="134"/>
      </rPr>
      <t xml:space="preserve">创新创业类
</t>
    </r>
    <r>
      <rPr>
        <sz val="9"/>
        <rFont val="Times New Roman"/>
        <family val="1"/>
      </rPr>
      <t>Innovation and Entrepreneurship Courses</t>
    </r>
  </si>
  <si>
    <r>
      <rPr>
        <sz val="9"/>
        <rFont val="宋体"/>
        <charset val="134"/>
      </rPr>
      <t xml:space="preserve">人文社科类
</t>
    </r>
    <r>
      <rPr>
        <sz val="9"/>
        <rFont val="Times New Roman"/>
        <family val="1"/>
      </rPr>
      <t>Arts and Social Science Courses</t>
    </r>
  </si>
  <si>
    <r>
      <rPr>
        <sz val="9"/>
        <rFont val="宋体"/>
        <charset val="134"/>
      </rPr>
      <t xml:space="preserve">经济管理类
</t>
    </r>
    <r>
      <rPr>
        <sz val="9"/>
        <rFont val="Times New Roman"/>
        <family val="1"/>
      </rPr>
      <t>Economy and Management Courses</t>
    </r>
  </si>
  <si>
    <r>
      <rPr>
        <sz val="9"/>
        <rFont val="宋体"/>
        <charset val="134"/>
      </rPr>
      <t xml:space="preserve">科学技术类
</t>
    </r>
    <r>
      <rPr>
        <sz val="9"/>
        <rFont val="Times New Roman"/>
        <family val="1"/>
      </rPr>
      <t>Science and Technology Courses</t>
    </r>
  </si>
  <si>
    <r>
      <rPr>
        <sz val="9"/>
        <rFont val="宋体"/>
        <charset val="134"/>
      </rPr>
      <t xml:space="preserve">艺术体育类
</t>
    </r>
    <r>
      <rPr>
        <sz val="9"/>
        <rFont val="Times New Roman"/>
        <family val="1"/>
      </rPr>
      <t>Art and Physical Education Courses</t>
    </r>
  </si>
  <si>
    <t>（三）专业教育必修课程
 Basic Disciplinary Required Courses</t>
  </si>
  <si>
    <t>外语类专业导论</t>
  </si>
  <si>
    <t xml:space="preserve">Major Introduction </t>
  </si>
  <si>
    <t>英美社会与文化</t>
  </si>
  <si>
    <t>British and American Society and Culture</t>
  </si>
  <si>
    <r>
      <rPr>
        <sz val="9"/>
        <rFont val="宋体"/>
        <charset val="134"/>
      </rPr>
      <t>高等数学</t>
    </r>
    <r>
      <rPr>
        <sz val="9"/>
        <rFont val="Times New Roman"/>
        <family val="1"/>
      </rPr>
      <t>C</t>
    </r>
  </si>
  <si>
    <t>Advanced Mathematics C</t>
  </si>
  <si>
    <r>
      <rPr>
        <sz val="9"/>
        <rFont val="宋体"/>
        <charset val="134"/>
      </rPr>
      <t>英语视听说</t>
    </r>
    <r>
      <rPr>
        <sz val="9"/>
        <rFont val="Times New Roman"/>
        <family val="1"/>
      </rPr>
      <t>1</t>
    </r>
  </si>
  <si>
    <t>English Movies，Listening and Speaking I</t>
  </si>
  <si>
    <r>
      <rPr>
        <sz val="9"/>
        <rFont val="宋体"/>
        <charset val="134"/>
      </rPr>
      <t>英语视听说</t>
    </r>
    <r>
      <rPr>
        <sz val="9"/>
        <rFont val="Times New Roman"/>
        <family val="1"/>
      </rPr>
      <t>2</t>
    </r>
  </si>
  <si>
    <t>English Movies，Listening and Speaking II</t>
  </si>
  <si>
    <r>
      <rPr>
        <sz val="9"/>
        <rFont val="宋体"/>
        <charset val="134"/>
      </rPr>
      <t>英语经典阅读</t>
    </r>
    <r>
      <rPr>
        <sz val="9"/>
        <rFont val="Times New Roman"/>
        <family val="1"/>
      </rPr>
      <t>1</t>
    </r>
  </si>
  <si>
    <t>English classical reading I</t>
  </si>
  <si>
    <r>
      <rPr>
        <sz val="9"/>
        <rFont val="宋体"/>
        <charset val="134"/>
      </rPr>
      <t>英语经典阅读</t>
    </r>
    <r>
      <rPr>
        <sz val="9"/>
        <rFont val="Times New Roman"/>
        <family val="1"/>
      </rPr>
      <t>2</t>
    </r>
  </si>
  <si>
    <t>English classical reading II</t>
  </si>
  <si>
    <t>英语报刊选读</t>
  </si>
  <si>
    <t>Selected Reading of English Journals</t>
  </si>
  <si>
    <r>
      <rPr>
        <sz val="9"/>
        <rFont val="宋体"/>
        <charset val="134"/>
      </rPr>
      <t>法语语音语法</t>
    </r>
    <r>
      <rPr>
        <sz val="9"/>
        <rFont val="Times New Roman"/>
        <family val="1"/>
      </rPr>
      <t>1</t>
    </r>
  </si>
  <si>
    <t>French grammatical pronunciation 1</t>
  </si>
  <si>
    <r>
      <rPr>
        <sz val="9"/>
        <rFont val="宋体"/>
        <charset val="134"/>
      </rPr>
      <t>法语语音语法</t>
    </r>
    <r>
      <rPr>
        <sz val="9"/>
        <rFont val="Times New Roman"/>
        <family val="1"/>
      </rPr>
      <t>2</t>
    </r>
  </si>
  <si>
    <r>
      <rPr>
        <sz val="9"/>
        <rFont val="宋体"/>
        <charset val="134"/>
      </rPr>
      <t>法语语音语法</t>
    </r>
    <r>
      <rPr>
        <sz val="9"/>
        <rFont val="Times New Roman"/>
        <family val="1"/>
      </rPr>
      <t xml:space="preserve"> 1</t>
    </r>
  </si>
  <si>
    <t>French grammatical pronunciation 2</t>
  </si>
  <si>
    <r>
      <rPr>
        <sz val="9"/>
        <rFont val="宋体"/>
        <charset val="134"/>
      </rPr>
      <t>基础法语</t>
    </r>
    <r>
      <rPr>
        <sz val="9"/>
        <rFont val="Times New Roman"/>
        <family val="1"/>
      </rPr>
      <t>1</t>
    </r>
  </si>
  <si>
    <t>Basic French 1</t>
  </si>
  <si>
    <r>
      <rPr>
        <sz val="9"/>
        <rFont val="宋体"/>
        <charset val="134"/>
      </rPr>
      <t>基础法语</t>
    </r>
    <r>
      <rPr>
        <sz val="9"/>
        <rFont val="Times New Roman"/>
        <family val="1"/>
      </rPr>
      <t>2</t>
    </r>
  </si>
  <si>
    <r>
      <rPr>
        <sz val="9"/>
        <rFont val="宋体"/>
        <charset val="134"/>
      </rPr>
      <t>基础法语</t>
    </r>
    <r>
      <rPr>
        <sz val="9"/>
        <rFont val="Times New Roman"/>
        <family val="1"/>
      </rPr>
      <t xml:space="preserve"> 1</t>
    </r>
  </si>
  <si>
    <t>Basic French II</t>
  </si>
  <si>
    <t>法语视听入门</t>
  </si>
  <si>
    <t>Basic French audio-visual</t>
  </si>
  <si>
    <r>
      <rPr>
        <sz val="9"/>
        <rFont val="宋体"/>
        <charset val="134"/>
      </rPr>
      <t>基础法语精读</t>
    </r>
    <r>
      <rPr>
        <sz val="9"/>
        <rFont val="Times New Roman"/>
        <family val="1"/>
      </rPr>
      <t>1</t>
    </r>
  </si>
  <si>
    <t>Fundamental intensive reading of French I</t>
  </si>
  <si>
    <r>
      <rPr>
        <sz val="9"/>
        <rFont val="宋体"/>
        <charset val="134"/>
      </rPr>
      <t>基础法语精读</t>
    </r>
    <r>
      <rPr>
        <sz val="9"/>
        <rFont val="Times New Roman"/>
        <family val="1"/>
      </rPr>
      <t>2</t>
    </r>
  </si>
  <si>
    <t>Fundamental intensive reading of French II</t>
  </si>
  <si>
    <r>
      <rPr>
        <sz val="9"/>
        <rFont val="宋体"/>
        <charset val="134"/>
      </rPr>
      <t>法语泛读</t>
    </r>
    <r>
      <rPr>
        <sz val="9"/>
        <rFont val="Times New Roman"/>
        <family val="1"/>
      </rPr>
      <t>A1</t>
    </r>
  </si>
  <si>
    <t>Extensive French I</t>
  </si>
  <si>
    <r>
      <rPr>
        <sz val="9"/>
        <rFont val="宋体"/>
        <charset val="134"/>
      </rPr>
      <t>法语泛读</t>
    </r>
    <r>
      <rPr>
        <sz val="9"/>
        <rFont val="Times New Roman"/>
        <family val="1"/>
      </rPr>
      <t>A2</t>
    </r>
  </si>
  <si>
    <r>
      <rPr>
        <sz val="9"/>
        <rFont val="宋体"/>
        <charset val="134"/>
      </rPr>
      <t>法语泛读</t>
    </r>
    <r>
      <rPr>
        <sz val="9"/>
        <rFont val="Times New Roman"/>
        <family val="1"/>
      </rPr>
      <t>1</t>
    </r>
  </si>
  <si>
    <t>Extensive French II</t>
  </si>
  <si>
    <r>
      <rPr>
        <sz val="9"/>
        <rFont val="宋体"/>
        <charset val="134"/>
      </rPr>
      <t>高级法语精读</t>
    </r>
    <r>
      <rPr>
        <sz val="9"/>
        <rFont val="Times New Roman"/>
        <family val="1"/>
      </rPr>
      <t>1</t>
    </r>
  </si>
  <si>
    <t>Advanced Intensive French I</t>
  </si>
  <si>
    <r>
      <rPr>
        <sz val="9"/>
        <rFont val="宋体"/>
        <charset val="134"/>
      </rPr>
      <t>高级法语精读</t>
    </r>
    <r>
      <rPr>
        <sz val="9"/>
        <rFont val="Times New Roman"/>
        <family val="1"/>
      </rPr>
      <t>2</t>
    </r>
  </si>
  <si>
    <t>Advanced Intensive French II</t>
  </si>
  <si>
    <r>
      <rPr>
        <sz val="9"/>
        <rFont val="宋体"/>
        <charset val="134"/>
      </rPr>
      <t>高级法语精读</t>
    </r>
    <r>
      <rPr>
        <sz val="9"/>
        <rFont val="Times New Roman"/>
        <family val="1"/>
      </rPr>
      <t>3</t>
    </r>
  </si>
  <si>
    <t>Advanced Intensive French III</t>
  </si>
  <si>
    <t>外语创新创业理论</t>
  </si>
  <si>
    <t>Innovation theory for Foreign Language Majors</t>
  </si>
  <si>
    <r>
      <rPr>
        <sz val="9"/>
        <rFont val="宋体"/>
        <charset val="134"/>
      </rPr>
      <t>法国概况</t>
    </r>
    <r>
      <rPr>
        <sz val="9"/>
        <rFont val="Times New Roman"/>
        <family val="1"/>
      </rPr>
      <t>1</t>
    </r>
  </si>
  <si>
    <t>Introduction to France I</t>
  </si>
  <si>
    <r>
      <rPr>
        <sz val="9"/>
        <rFont val="宋体"/>
        <charset val="134"/>
      </rPr>
      <t>法国概况</t>
    </r>
    <r>
      <rPr>
        <sz val="9"/>
        <rFont val="Times New Roman"/>
        <family val="1"/>
      </rPr>
      <t>2</t>
    </r>
  </si>
  <si>
    <r>
      <rPr>
        <sz val="9"/>
        <rFont val="Times New Roman"/>
        <family val="1"/>
      </rPr>
      <t>法国概况</t>
    </r>
    <r>
      <rPr>
        <sz val="9"/>
        <rFont val="Times New Roman"/>
        <family val="1"/>
      </rPr>
      <t>1</t>
    </r>
  </si>
  <si>
    <t>Introduction to France II</t>
  </si>
  <si>
    <t>法语毕业论文指导</t>
  </si>
  <si>
    <t>Introduction to Graduation Thesis</t>
  </si>
  <si>
    <r>
      <rPr>
        <sz val="9"/>
        <rFont val="宋体"/>
        <charset val="134"/>
      </rPr>
      <t>小</t>
    </r>
    <r>
      <rPr>
        <sz val="9"/>
        <rFont val="Times New Roman"/>
        <family val="1"/>
      </rPr>
      <t xml:space="preserve">    </t>
    </r>
    <r>
      <rPr>
        <sz val="9"/>
        <rFont val="宋体"/>
        <charset val="134"/>
      </rPr>
      <t>计</t>
    </r>
    <r>
      <rPr>
        <sz val="9"/>
        <rFont val="Times New Roman"/>
        <family val="1"/>
      </rPr>
      <t xml:space="preserve"> Subtotal</t>
    </r>
  </si>
  <si>
    <r>
      <rPr>
        <sz val="9"/>
        <rFont val="宋体"/>
        <charset val="134"/>
      </rPr>
      <t xml:space="preserve">（五）专业选修课程
</t>
    </r>
    <r>
      <rPr>
        <sz val="9"/>
        <rFont val="Times New Roman"/>
        <family val="1"/>
      </rPr>
      <t>Specialized Elective Courses</t>
    </r>
  </si>
  <si>
    <t>大学语文</t>
  </si>
  <si>
    <t>College Chinese</t>
  </si>
  <si>
    <r>
      <rPr>
        <sz val="9"/>
        <rFont val="宋体"/>
        <charset val="134"/>
      </rPr>
      <t>法语视听说</t>
    </r>
    <r>
      <rPr>
        <sz val="9"/>
        <rFont val="Times New Roman"/>
        <family val="1"/>
      </rPr>
      <t>A1</t>
    </r>
  </si>
  <si>
    <t>French Movies, Listening and Speaking I</t>
  </si>
  <si>
    <r>
      <rPr>
        <sz val="9"/>
        <rFont val="宋体"/>
        <charset val="134"/>
      </rPr>
      <t>法语视听说</t>
    </r>
    <r>
      <rPr>
        <sz val="9"/>
        <rFont val="Times New Roman"/>
        <family val="1"/>
      </rPr>
      <t>A2</t>
    </r>
  </si>
  <si>
    <r>
      <rPr>
        <sz val="9"/>
        <rFont val="Times New Roman"/>
        <family val="1"/>
      </rPr>
      <t>法语视听说A</t>
    </r>
    <r>
      <rPr>
        <sz val="11"/>
        <rFont val="Times New Roman"/>
        <family val="1"/>
      </rPr>
      <t>1</t>
    </r>
  </si>
  <si>
    <t>French Movies, Listening and Speaking II</t>
  </si>
  <si>
    <r>
      <rPr>
        <sz val="9"/>
        <rFont val="宋体"/>
        <charset val="134"/>
      </rPr>
      <t>法语视听说</t>
    </r>
    <r>
      <rPr>
        <sz val="9"/>
        <rFont val="Times New Roman"/>
        <family val="1"/>
      </rPr>
      <t>A3</t>
    </r>
  </si>
  <si>
    <t>French Movies, Listening and Speaking III</t>
  </si>
  <si>
    <r>
      <rPr>
        <sz val="9"/>
        <rFont val="宋体"/>
        <charset val="134"/>
      </rPr>
      <t>法语视听说</t>
    </r>
    <r>
      <rPr>
        <sz val="9"/>
        <rFont val="Times New Roman"/>
        <family val="1"/>
      </rPr>
      <t>A4</t>
    </r>
  </si>
  <si>
    <t>French Movies, Listening and Speaking IV</t>
  </si>
  <si>
    <r>
      <rPr>
        <sz val="9"/>
        <rFont val="宋体"/>
        <charset val="134"/>
      </rPr>
      <t>法语视听说</t>
    </r>
    <r>
      <rPr>
        <sz val="9"/>
        <rFont val="Times New Roman"/>
        <family val="1"/>
      </rPr>
      <t>A5</t>
    </r>
  </si>
  <si>
    <t>French Movies, Listening and Speaking V</t>
  </si>
  <si>
    <r>
      <rPr>
        <sz val="9"/>
        <rFont val="宋体"/>
        <charset val="134"/>
      </rPr>
      <t>法国文学史</t>
    </r>
    <r>
      <rPr>
        <sz val="9"/>
        <rFont val="Times New Roman"/>
        <family val="1"/>
      </rPr>
      <t>1</t>
    </r>
  </si>
  <si>
    <t>History of French Literature I</t>
  </si>
  <si>
    <r>
      <rPr>
        <sz val="9"/>
        <rFont val="宋体"/>
        <charset val="134"/>
      </rPr>
      <t>法国文学史</t>
    </r>
    <r>
      <rPr>
        <sz val="9"/>
        <rFont val="Times New Roman"/>
        <family val="1"/>
      </rPr>
      <t>2</t>
    </r>
  </si>
  <si>
    <t>法国文学史1</t>
  </si>
  <si>
    <t>History of French Literature II</t>
  </si>
  <si>
    <r>
      <rPr>
        <sz val="9"/>
        <rFont val="宋体"/>
        <charset val="134"/>
      </rPr>
      <t>商务法语</t>
    </r>
    <r>
      <rPr>
        <sz val="9"/>
        <rFont val="Times New Roman"/>
        <family val="1"/>
      </rPr>
      <t>1</t>
    </r>
  </si>
  <si>
    <t>Business French I</t>
  </si>
  <si>
    <r>
      <rPr>
        <sz val="9"/>
        <rFont val="宋体"/>
        <charset val="134"/>
      </rPr>
      <t>商务法语</t>
    </r>
    <r>
      <rPr>
        <sz val="9"/>
        <rFont val="Times New Roman"/>
        <family val="1"/>
      </rPr>
      <t>2</t>
    </r>
  </si>
  <si>
    <r>
      <rPr>
        <sz val="9"/>
        <rFont val="Times New Roman"/>
        <family val="1"/>
      </rPr>
      <t>商务法语</t>
    </r>
    <r>
      <rPr>
        <sz val="11"/>
        <rFont val="Times New Roman"/>
        <family val="1"/>
      </rPr>
      <t>1</t>
    </r>
  </si>
  <si>
    <t>Business French II</t>
  </si>
  <si>
    <r>
      <rPr>
        <sz val="9"/>
        <rFont val="宋体"/>
        <charset val="134"/>
      </rPr>
      <t>商务法语</t>
    </r>
    <r>
      <rPr>
        <sz val="9"/>
        <rFont val="Times New Roman"/>
        <family val="1"/>
      </rPr>
      <t>3</t>
    </r>
  </si>
  <si>
    <t>商务法语2</t>
  </si>
  <si>
    <t>Business French III</t>
  </si>
  <si>
    <r>
      <rPr>
        <sz val="9"/>
        <rFont val="宋体"/>
        <charset val="134"/>
      </rPr>
      <t>科技法语阅读</t>
    </r>
    <r>
      <rPr>
        <sz val="9"/>
        <rFont val="Times New Roman"/>
        <family val="1"/>
      </rPr>
      <t>1</t>
    </r>
  </si>
  <si>
    <t>French Reading for Science and Technology I</t>
  </si>
  <si>
    <r>
      <rPr>
        <sz val="9"/>
        <rFont val="宋体"/>
        <charset val="134"/>
      </rPr>
      <t>科技法语阅读</t>
    </r>
    <r>
      <rPr>
        <sz val="9"/>
        <rFont val="Times New Roman"/>
        <family val="1"/>
      </rPr>
      <t>2</t>
    </r>
  </si>
  <si>
    <t>科技法语阅读1</t>
  </si>
  <si>
    <t>French Reading for Science and Technology II</t>
  </si>
  <si>
    <t>法语应用文写作</t>
  </si>
  <si>
    <t>Practical writing in French</t>
  </si>
  <si>
    <t>法语专业写作</t>
  </si>
  <si>
    <t>Professional Writing</t>
  </si>
  <si>
    <t>疑难语法</t>
  </si>
  <si>
    <t>Knotty Grammar</t>
  </si>
  <si>
    <t>法语语言学</t>
  </si>
  <si>
    <t>French linguistic</t>
  </si>
  <si>
    <t>法语报刊阅读</t>
  </si>
  <si>
    <t>Selected Reading of French Journals</t>
  </si>
  <si>
    <r>
      <rPr>
        <sz val="9"/>
        <rFont val="宋体"/>
        <charset val="134"/>
      </rPr>
      <t>修读说明：要求至少选修</t>
    </r>
    <r>
      <rPr>
        <sz val="9"/>
        <rFont val="Times New Roman"/>
        <family val="1"/>
      </rPr>
      <t>29.5</t>
    </r>
    <r>
      <rPr>
        <sz val="9"/>
        <rFont val="宋体"/>
        <charset val="134"/>
      </rPr>
      <t xml:space="preserve">学分。
</t>
    </r>
    <r>
      <rPr>
        <sz val="9"/>
        <rFont val="Times New Roman"/>
        <family val="1"/>
      </rPr>
      <t>NOTE</t>
    </r>
    <r>
      <rPr>
        <sz val="9"/>
        <rFont val="宋体"/>
        <charset val="134"/>
      </rPr>
      <t>：</t>
    </r>
    <r>
      <rPr>
        <sz val="9"/>
        <rFont val="Times New Roman"/>
        <family val="1"/>
      </rPr>
      <t>Minimum subtotal credits: 29.5.</t>
    </r>
  </si>
  <si>
    <r>
      <rPr>
        <sz val="9"/>
        <rFont val="宋体"/>
        <charset val="134"/>
      </rPr>
      <t xml:space="preserve">（六）个性课程
</t>
    </r>
    <r>
      <rPr>
        <sz val="9"/>
        <rFont val="Times New Roman"/>
        <family val="1"/>
      </rPr>
      <t xml:space="preserve">  Personalized Electice Courses</t>
    </r>
  </si>
  <si>
    <r>
      <rPr>
        <sz val="9"/>
        <rFont val="宋体"/>
        <charset val="134"/>
      </rPr>
      <t>翻译理论与技巧</t>
    </r>
    <r>
      <rPr>
        <sz val="9"/>
        <rFont val="Times New Roman"/>
        <family val="1"/>
      </rPr>
      <t>B1</t>
    </r>
  </si>
  <si>
    <t>Translation Theory and Techniques I</t>
  </si>
  <si>
    <r>
      <rPr>
        <sz val="9"/>
        <rFont val="宋体"/>
        <charset val="134"/>
      </rPr>
      <t>翻译理论与技巧</t>
    </r>
    <r>
      <rPr>
        <sz val="9"/>
        <rFont val="Times New Roman"/>
        <family val="1"/>
      </rPr>
      <t>B2</t>
    </r>
  </si>
  <si>
    <r>
      <rPr>
        <sz val="9"/>
        <rFont val="宋体"/>
        <charset val="134"/>
      </rPr>
      <t>翻译理论与技巧</t>
    </r>
    <r>
      <rPr>
        <sz val="9"/>
        <rFont val="Times New Roman"/>
        <family val="1"/>
      </rPr>
      <t>1</t>
    </r>
  </si>
  <si>
    <t>Translation Theory and Techniques II</t>
  </si>
  <si>
    <r>
      <rPr>
        <sz val="9"/>
        <rFont val="宋体"/>
        <charset val="134"/>
      </rPr>
      <t>科技法语翻译</t>
    </r>
  </si>
  <si>
    <r>
      <rPr>
        <sz val="9"/>
        <rFont val="宋体"/>
        <charset val="134"/>
      </rPr>
      <t>科技法语阅读</t>
    </r>
    <r>
      <rPr>
        <sz val="9"/>
        <rFont val="Times New Roman"/>
        <family val="1"/>
      </rPr>
      <t xml:space="preserve"> 2</t>
    </r>
  </si>
  <si>
    <t xml:space="preserve">Translation Science and Technology </t>
  </si>
  <si>
    <r>
      <rPr>
        <sz val="9"/>
        <rFont val="宋体"/>
        <charset val="134"/>
      </rPr>
      <t>修读说明：学生从以上个性课程和学校发布的其它个性课程目录中选课，要求至少选修</t>
    </r>
    <r>
      <rPr>
        <sz val="9"/>
        <rFont val="Times New Roman"/>
        <family val="1"/>
      </rPr>
      <t>6</t>
    </r>
    <r>
      <rPr>
        <sz val="9"/>
        <rFont val="宋体"/>
        <charset val="134"/>
      </rPr>
      <t xml:space="preserve">学分。
</t>
    </r>
    <r>
      <rPr>
        <sz val="9"/>
        <rFont val="Times New Roman"/>
        <family val="1"/>
      </rPr>
      <t>NOTE: Sudents can select courses from above and the other personalized courses in catalog, and are required to obtain at least 6 credits.</t>
    </r>
  </si>
  <si>
    <r>
      <rPr>
        <b/>
        <sz val="11"/>
        <color indexed="8"/>
        <rFont val="宋体"/>
        <charset val="134"/>
      </rPr>
      <t>五、</t>
    </r>
    <r>
      <rPr>
        <b/>
        <sz val="11"/>
        <color indexed="8"/>
        <rFont val="Times New Roman"/>
        <family val="1"/>
      </rPr>
      <t xml:space="preserve"> </t>
    </r>
    <r>
      <rPr>
        <b/>
        <sz val="11"/>
        <color indexed="8"/>
        <rFont val="宋体"/>
        <charset val="134"/>
      </rPr>
      <t>集中性实践教学环节
Ⅴ</t>
    </r>
    <r>
      <rPr>
        <b/>
        <sz val="11"/>
        <color indexed="8"/>
        <rFont val="Times New Roman"/>
        <family val="1"/>
      </rPr>
      <t xml:space="preserve"> Practice Schedule</t>
    </r>
  </si>
  <si>
    <r>
      <rPr>
        <sz val="9"/>
        <color indexed="8"/>
        <rFont val="宋体"/>
        <charset val="134"/>
      </rPr>
      <t xml:space="preserve">课程编号
</t>
    </r>
    <r>
      <rPr>
        <sz val="9"/>
        <color indexed="8"/>
        <rFont val="Times New Roman"/>
        <family val="1"/>
      </rPr>
      <t>Course Number</t>
    </r>
  </si>
  <si>
    <t>实践环节名称
Practice Courses Name</t>
  </si>
  <si>
    <t>学分
Crs</t>
  </si>
  <si>
    <t>周数
Weeks</t>
  </si>
  <si>
    <t>建议修读学期
Suggested Term</t>
  </si>
  <si>
    <t>军事训练</t>
  </si>
  <si>
    <t>Military Training</t>
  </si>
  <si>
    <t>外语类专业课程综合实践</t>
  </si>
  <si>
    <t xml:space="preserve">Comprehensive Practice of Foreign Language Specialty </t>
  </si>
  <si>
    <t>法语专业课程综合实践1</t>
  </si>
  <si>
    <t>Comprehensive Practice of French Specialty I</t>
  </si>
  <si>
    <t>法语专业课程综合实践2</t>
  </si>
  <si>
    <t>Comprehensive Practice of French Specialty  II</t>
  </si>
  <si>
    <t>外语创新创业实践</t>
  </si>
  <si>
    <t>Innovation Practice for Foreign Language Majors</t>
  </si>
  <si>
    <t>毕业实习</t>
  </si>
  <si>
    <t>Practice for Graduation</t>
  </si>
  <si>
    <t>毕业论文</t>
  </si>
  <si>
    <t>Graduation Thesis</t>
  </si>
  <si>
    <r>
      <rPr>
        <sz val="9"/>
        <color indexed="8"/>
        <rFont val="宋体"/>
        <charset val="134"/>
      </rPr>
      <t>小</t>
    </r>
    <r>
      <rPr>
        <sz val="9"/>
        <color indexed="8"/>
        <rFont val="Times New Roman"/>
        <family val="1"/>
      </rPr>
      <t xml:space="preserve">    </t>
    </r>
    <r>
      <rPr>
        <sz val="9"/>
        <color indexed="8"/>
        <rFont val="宋体"/>
        <charset val="134"/>
      </rPr>
      <t>计</t>
    </r>
    <r>
      <rPr>
        <sz val="9"/>
        <color indexed="8"/>
        <rFont val="Times New Roman"/>
        <family val="1"/>
      </rPr>
      <t xml:space="preserve">  Subtotal</t>
    </r>
  </si>
  <si>
    <r>
      <rPr>
        <b/>
        <sz val="11"/>
        <rFont val="宋体"/>
        <charset val="134"/>
      </rPr>
      <t>六、其它要求
Ⅵ</t>
    </r>
    <r>
      <rPr>
        <b/>
        <sz val="11"/>
        <rFont val="Times New Roman"/>
        <family val="1"/>
      </rPr>
      <t xml:space="preserve"> Recommendations on Course Studies</t>
    </r>
  </si>
  <si>
    <t>《形势与政策》和《心理健康教育》课程为课外必修课程，分别计 2个和1个课外学分。</t>
  </si>
  <si>
    <t>Situation &amp; Policy (2 credits) and Mental Health Education (1 credit) are the required extracurricular courses.</t>
  </si>
  <si>
    <t>学院教学责任人：马文丽
专业培养方案责任人：马益平</t>
  </si>
  <si>
    <t>说明：
1、绿色色块标示的单元格，需要学院手动填写数据。
2、橙色色块标示的单元格，数据不允许修改，已填写公式或固定数值。
3、红色字体标示的数据，是需要各专业根据该结果反查培养方案设置是否合理。
4、培养方案课程修改后，务必重新填写此表数据，帮助检查。</t>
  </si>
  <si>
    <r>
      <rPr>
        <b/>
        <sz val="11"/>
        <color indexed="8"/>
        <rFont val="宋体"/>
        <charset val="134"/>
      </rPr>
      <t xml:space="preserve">（一）最低毕业学分规定
   </t>
    </r>
    <r>
      <rPr>
        <sz val="11"/>
        <color indexed="8"/>
        <rFont val="宋体"/>
        <charset val="134"/>
      </rPr>
      <t xml:space="preserve"> 四年制：170学分
    五年制：210学分</t>
    </r>
  </si>
  <si>
    <r>
      <rPr>
        <sz val="11"/>
        <color indexed="8"/>
        <rFont val="宋体"/>
        <charset val="134"/>
      </rPr>
      <t xml:space="preserve">              课程类别</t>
    </r>
    <r>
      <rPr>
        <sz val="11"/>
        <color indexed="8"/>
        <rFont val="Times New Roman"/>
        <family val="1"/>
      </rPr>
      <t xml:space="preserve">
</t>
    </r>
    <r>
      <rPr>
        <sz val="11"/>
        <color indexed="8"/>
        <rFont val="宋体"/>
        <charset val="134"/>
      </rPr>
      <t>课程性质</t>
    </r>
  </si>
  <si>
    <t>通识教育课程</t>
  </si>
  <si>
    <t>专业教育课程</t>
  </si>
  <si>
    <t>个性课程</t>
  </si>
  <si>
    <t>集中性实践</t>
  </si>
  <si>
    <t>课外学分</t>
  </si>
  <si>
    <t>最低毕业总学分</t>
  </si>
  <si>
    <t>必修课</t>
  </si>
  <si>
    <t>\</t>
  </si>
  <si>
    <t>选修课</t>
  </si>
  <si>
    <r>
      <rPr>
        <b/>
        <sz val="11"/>
        <color indexed="8"/>
        <rFont val="宋体"/>
        <charset val="134"/>
      </rPr>
      <t xml:space="preserve">（二）选修学分占总学分比例
    </t>
    </r>
    <r>
      <rPr>
        <sz val="11"/>
        <color indexed="8"/>
        <rFont val="宋体"/>
        <charset val="134"/>
      </rPr>
      <t>理工类，不低于25%；
    其他专业不低于30%。</t>
    </r>
  </si>
  <si>
    <t xml:space="preserve">
选修学分占总学分比例 = 【英语文化课程3学分+体育分项课程2学分+通识教育选修9学分+专业教育选修毕业学分+个性课程6学分】/【毕业总学分（不含课外）】</t>
  </si>
  <si>
    <t>分子</t>
  </si>
  <si>
    <t>分母</t>
  </si>
  <si>
    <t>选修学分占总学分比例</t>
  </si>
  <si>
    <t>英语文化课程学分</t>
  </si>
  <si>
    <t>体育分项课程学分</t>
  </si>
  <si>
    <t>通识教育选修毕业学分</t>
  </si>
  <si>
    <t>专业教育选修毕业学分</t>
  </si>
  <si>
    <t>个性课程毕业学分</t>
  </si>
  <si>
    <t>毕业总学分（不含课外）</t>
  </si>
  <si>
    <r>
      <rPr>
        <b/>
        <sz val="11"/>
        <color indexed="8"/>
        <rFont val="宋体"/>
        <charset val="134"/>
      </rPr>
      <t>（三）实验、实践总学时占课内总学时比例</t>
    </r>
    <r>
      <rPr>
        <sz val="11"/>
        <color indexed="8"/>
        <rFont val="宋体"/>
        <charset val="134"/>
      </rPr>
      <t xml:space="preserve">
</t>
    </r>
    <r>
      <rPr>
        <sz val="11"/>
        <color indexed="8"/>
        <rFont val="宋体"/>
        <charset val="134"/>
      </rPr>
      <t xml:space="preserve">    理工类不少于25%；
    航海类专业不少于30%；
    其他专业不少于20%。</t>
    </r>
    <r>
      <rPr>
        <b/>
        <sz val="11"/>
        <color indexed="8"/>
        <rFont val="宋体"/>
        <charset val="134"/>
      </rPr>
      <t xml:space="preserve">
</t>
    </r>
  </si>
  <si>
    <t>实验、实践总学时占课内总学时比例 = 【通识教育必修和专业教育必修中独立设课的实验课学时+集中性实践环节周数*32】/【通识教育必修课学时+专业教育必修课学时+通识教育选修9学分*16学时/学分+专业教育选修毕业学分*16学时/学分+个性课程6学分*16学时/学分+集中性实践环节周数*32】</t>
  </si>
  <si>
    <t>实验、实践总学时占课内总学时比例</t>
  </si>
  <si>
    <t>通识教育必修中独立设课的实验课学时</t>
  </si>
  <si>
    <t>专业教育必修中独立设课的实验课学时</t>
  </si>
  <si>
    <r>
      <rPr>
        <sz val="11"/>
        <rFont val="宋体"/>
        <charset val="134"/>
      </rPr>
      <t>集中性实践环节周数*32周/学时</t>
    </r>
    <r>
      <rPr>
        <sz val="11"/>
        <color indexed="49"/>
        <rFont val="宋体"/>
        <charset val="134"/>
      </rPr>
      <t>（此处填写周数）</t>
    </r>
  </si>
  <si>
    <t>通识教育必修课学时</t>
  </si>
  <si>
    <t>专业教育必修课学时</t>
  </si>
  <si>
    <r>
      <rPr>
        <sz val="11"/>
        <rFont val="宋体"/>
        <charset val="134"/>
      </rPr>
      <t>通识教育选修毕业学分*16学分/学时</t>
    </r>
    <r>
      <rPr>
        <sz val="11"/>
        <color indexed="49"/>
        <rFont val="宋体"/>
        <charset val="134"/>
      </rPr>
      <t>（此处填写学分）</t>
    </r>
  </si>
  <si>
    <r>
      <rPr>
        <sz val="11"/>
        <rFont val="宋体"/>
        <charset val="134"/>
      </rPr>
      <t>专业教育选修毕业学分*16学分/学时</t>
    </r>
    <r>
      <rPr>
        <sz val="11"/>
        <color indexed="49"/>
        <rFont val="宋体"/>
        <charset val="134"/>
      </rPr>
      <t>（此处填写学分）</t>
    </r>
  </si>
  <si>
    <r>
      <rPr>
        <sz val="11"/>
        <color indexed="8"/>
        <rFont val="宋体"/>
        <charset val="134"/>
      </rPr>
      <t>个性课程毕业学分*16学分/学时</t>
    </r>
    <r>
      <rPr>
        <sz val="11"/>
        <color indexed="49"/>
        <rFont val="宋体"/>
        <charset val="134"/>
      </rPr>
      <t>（此处填写学分）</t>
    </r>
  </si>
  <si>
    <r>
      <rPr>
        <sz val="11"/>
        <rFont val="宋体"/>
        <charset val="134"/>
      </rPr>
      <t>集中性实践教学环节周数*32周/学时</t>
    </r>
    <r>
      <rPr>
        <sz val="11"/>
        <color indexed="49"/>
        <rFont val="宋体"/>
        <charset val="134"/>
      </rPr>
      <t>（此处填写周数）</t>
    </r>
  </si>
  <si>
    <r>
      <rPr>
        <b/>
        <sz val="11"/>
        <color indexed="8"/>
        <rFont val="宋体"/>
        <charset val="134"/>
      </rPr>
      <t>（四）国家工程教育认证通用标准</t>
    </r>
    <r>
      <rPr>
        <sz val="11"/>
        <color indexed="8"/>
        <rFont val="宋体"/>
        <charset val="134"/>
      </rPr>
      <t>（工科专业参考）</t>
    </r>
    <r>
      <rPr>
        <sz val="11"/>
        <color indexed="8"/>
        <rFont val="宋体"/>
        <charset val="134"/>
      </rPr>
      <t xml:space="preserve">
   数学与自然科学类课程学分至少占总学分的15%；
   工程基础类课程、专业基础类课程与专业类课程学分至少占30%；
   工程实践与毕业设计（论文）学分至少占20%；
   人文社会科学类通识教育课程学分至少占总学分的15%。</t>
    </r>
  </si>
  <si>
    <t>分类</t>
  </si>
  <si>
    <t>学分</t>
  </si>
  <si>
    <r>
      <rPr>
        <sz val="11"/>
        <color indexed="8"/>
        <rFont val="宋体"/>
        <charset val="134"/>
      </rPr>
      <t xml:space="preserve">毕业总学分
</t>
    </r>
    <r>
      <rPr>
        <sz val="10"/>
        <color indexed="8"/>
        <rFont val="宋体"/>
        <charset val="134"/>
      </rPr>
      <t>（不含课外）</t>
    </r>
  </si>
  <si>
    <t>比例</t>
  </si>
  <si>
    <t>数学与自然科学类课程</t>
  </si>
  <si>
    <t>工程基础类课程、专业基础类课程与专业类课程</t>
  </si>
  <si>
    <t>工程实践与毕业设计（论文）</t>
  </si>
  <si>
    <t>通识必修和专业必修中独立设课的综合性实验课</t>
  </si>
  <si>
    <t>集中实践环节中的工程实践课</t>
  </si>
  <si>
    <t>毕业设计（论文）</t>
  </si>
  <si>
    <t>人文社会科学类通识教育课程</t>
  </si>
  <si>
    <r>
      <rPr>
        <b/>
        <sz val="11"/>
        <color indexed="8"/>
        <rFont val="宋体"/>
        <charset val="134"/>
      </rPr>
      <t xml:space="preserve">（五）各学期学分分配情况
    </t>
    </r>
    <r>
      <rPr>
        <sz val="11"/>
        <color indexed="8"/>
        <rFont val="宋体"/>
        <charset val="134"/>
      </rPr>
      <t>四年制1-7学期、五年制1-9学期学分比例应该均衡</t>
    </r>
  </si>
  <si>
    <t>第1学期</t>
  </si>
  <si>
    <t>第2学期</t>
  </si>
  <si>
    <t>第3学期</t>
  </si>
  <si>
    <t>第4学期</t>
  </si>
  <si>
    <t>第5学期</t>
  </si>
  <si>
    <t>第6学期</t>
  </si>
  <si>
    <t>第7学期</t>
  </si>
  <si>
    <t>第8学期</t>
  </si>
  <si>
    <t>第9学期</t>
  </si>
  <si>
    <t>第10学期</t>
  </si>
  <si>
    <t>小计</t>
  </si>
  <si>
    <t>理论课学分</t>
  </si>
  <si>
    <t>实践课学分(包括实践课、分散实践、假期实践)</t>
  </si>
  <si>
    <t>学分比例</t>
  </si>
  <si>
    <r>
      <rPr>
        <b/>
        <sz val="11"/>
        <color indexed="8"/>
        <rFont val="宋体"/>
        <charset val="134"/>
      </rPr>
      <t xml:space="preserve">（六）各学期学时分配情况及每日上课结束估算
    </t>
    </r>
    <r>
      <rPr>
        <sz val="11"/>
        <color indexed="8"/>
        <rFont val="宋体"/>
        <charset val="134"/>
      </rPr>
      <t>1、四年制2-7学期、五年制2-9学期学时比例应该均衡。第1学期课程必须与已排课表一致。
    2、集中实践课周数2-4学期至多仅能保留3周用于集中实践，5-7学期的集中实践周数应不影响理论课程的排课。超过限制周数的，应设置为分散实践或者假期实践。</t>
    </r>
  </si>
  <si>
    <t>理论课学时</t>
  </si>
  <si>
    <r>
      <rPr>
        <sz val="11"/>
        <color indexed="8"/>
        <rFont val="宋体"/>
        <charset val="134"/>
      </rPr>
      <t xml:space="preserve">集中实践环节周数
</t>
    </r>
    <r>
      <rPr>
        <sz val="11"/>
        <color indexed="8"/>
        <rFont val="宋体"/>
        <charset val="134"/>
      </rPr>
      <t>(不包含分散实践、假期实践)</t>
    </r>
  </si>
  <si>
    <t>分散或假期实践环节周数</t>
  </si>
  <si>
    <t>学时比例</t>
  </si>
  <si>
    <t>每日上课节数估算
（按照第1学期15周、2学期至10学期19周预估）</t>
  </si>
  <si>
    <r>
      <t>全校要求至少取得</t>
    </r>
    <r>
      <rPr>
        <sz val="9"/>
        <rFont val="Times New Roman"/>
        <family val="1"/>
      </rPr>
      <t>9</t>
    </r>
    <r>
      <rPr>
        <sz val="9"/>
        <rFont val="宋体"/>
        <charset val="134"/>
      </rPr>
      <t>个学分，且必须选修至少</t>
    </r>
    <r>
      <rPr>
        <sz val="9"/>
        <rFont val="Times New Roman"/>
        <family val="1"/>
      </rPr>
      <t>2</t>
    </r>
    <r>
      <rPr>
        <sz val="9"/>
        <rFont val="宋体"/>
        <charset val="134"/>
      </rPr>
      <t>个学分的艺术类相关课程。理工科专业学生至少选修一门人文社科类或经济管理类课程，其他专业学生至少选修一门科学技术类课程和至少一门创新创业类通识选修课。</t>
    </r>
    <r>
      <rPr>
        <sz val="9"/>
        <rFont val="Times New Roman"/>
        <family val="1"/>
      </rPr>
      <t>All students are required to obtain at least 9 credits.</t>
    </r>
    <r>
      <rPr>
        <sz val="9"/>
        <rFont val="宋体"/>
        <charset val="134"/>
      </rPr>
      <t>，</t>
    </r>
    <r>
      <rPr>
        <sz val="9"/>
        <rFont val="Times New Roman"/>
        <family val="1"/>
      </rPr>
      <t>and must select art courese from Art and Physical Education Courses to obtain at least 2 credits. Science and  engineering students should select at least one course from Art and Social Science Courses or Economy and Management Course, and other students should select at least one course from Science and Technology Courses and at least one course should be chosen from Innovation and Entrepreneurship Courses.</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</si>
</sst>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_);[Red]\(0.0\)"/>
    <numFmt numFmtId="177" formatCode="0.0%"/>
    <numFmt numFmtId="178" formatCode="0.0_ "/>
    <numFmt numFmtId="179" formatCode="0_ "/>
  </numFmts>
  <fonts count="28">
    <font>
      <sz val="11"/>
      <color theme="1"/>
      <name val="宋体"/>
      <charset val="134"/>
      <scheme val="minor"/>
    </font>
    <font>
      <b/>
      <sz val="11"/>
      <color indexed="8"/>
      <name val="宋体"/>
      <charset val="134"/>
    </font>
    <font>
      <sz val="11"/>
      <color indexed="8"/>
      <name val="宋体"/>
      <charset val="134"/>
    </font>
    <font>
      <sz val="11"/>
      <color indexed="8"/>
      <name val="Times New Roman"/>
      <family val="1"/>
    </font>
    <font>
      <b/>
      <sz val="11"/>
      <color indexed="10"/>
      <name val="Times New Roman"/>
      <family val="1"/>
    </font>
    <font>
      <sz val="11"/>
      <name val="宋体"/>
      <charset val="134"/>
    </font>
    <font>
      <b/>
      <sz val="11"/>
      <color indexed="10"/>
      <name val="宋体"/>
      <charset val="134"/>
    </font>
    <font>
      <sz val="11"/>
      <name val="Times New Roman"/>
      <family val="1"/>
    </font>
    <font>
      <sz val="11"/>
      <name val="Calibri"/>
      <family val="2"/>
    </font>
    <font>
      <sz val="10"/>
      <name val="Calibri"/>
      <family val="2"/>
    </font>
    <font>
      <b/>
      <sz val="16"/>
      <name val="宋体"/>
      <charset val="134"/>
    </font>
    <font>
      <b/>
      <sz val="16"/>
      <name val="Times New Roman"/>
      <family val="1"/>
    </font>
    <font>
      <b/>
      <sz val="11"/>
      <name val="Times New Roman"/>
      <family val="1"/>
    </font>
    <font>
      <sz val="9"/>
      <name val="Times New Roman"/>
      <family val="1"/>
    </font>
    <font>
      <sz val="9"/>
      <name val="宋体"/>
      <charset val="134"/>
    </font>
    <font>
      <b/>
      <sz val="9"/>
      <name val="Times New Roman"/>
      <family val="1"/>
    </font>
    <font>
      <sz val="8"/>
      <name val="Times New Roman"/>
      <family val="1"/>
    </font>
    <font>
      <sz val="9"/>
      <color indexed="10"/>
      <name val="宋体"/>
      <charset val="134"/>
    </font>
    <font>
      <sz val="9"/>
      <color indexed="10"/>
      <name val="Times New Roman"/>
      <family val="1"/>
    </font>
    <font>
      <b/>
      <sz val="11"/>
      <color indexed="8"/>
      <name val="Times New Roman"/>
      <family val="1"/>
    </font>
    <font>
      <sz val="9"/>
      <color indexed="8"/>
      <name val="Times New Roman"/>
      <family val="1"/>
    </font>
    <font>
      <sz val="9"/>
      <color indexed="8"/>
      <name val="宋体"/>
      <charset val="134"/>
    </font>
    <font>
      <sz val="9"/>
      <color indexed="8"/>
      <name val="Calibri"/>
      <family val="2"/>
    </font>
    <font>
      <sz val="10"/>
      <color indexed="8"/>
      <name val="Times New Roman"/>
      <family val="1"/>
    </font>
    <font>
      <sz val="11"/>
      <color indexed="49"/>
      <name val="宋体"/>
      <charset val="134"/>
    </font>
    <font>
      <sz val="10"/>
      <color indexed="8"/>
      <name val="宋体"/>
      <charset val="134"/>
    </font>
    <font>
      <b/>
      <sz val="11"/>
      <name val="宋体"/>
      <charset val="134"/>
    </font>
    <font>
      <sz val="9"/>
      <name val="宋体"/>
      <charset val="134"/>
      <scheme val="minor"/>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
      <patternFill patternType="solid">
        <fgColor indexed="9"/>
        <bgColor indexed="64"/>
      </patternFill>
    </fill>
  </fills>
  <borders count="35">
    <border>
      <left/>
      <right/>
      <top/>
      <bottom/>
      <diagonal/>
    </border>
    <border diagonalDown="1">
      <left style="thin">
        <color auto="1"/>
      </left>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indexed="8"/>
      </top>
      <bottom/>
      <diagonal/>
    </border>
    <border>
      <left style="thin">
        <color auto="1"/>
      </left>
      <right/>
      <top style="thin">
        <color indexed="8"/>
      </top>
      <bottom/>
      <diagonal/>
    </border>
    <border>
      <left/>
      <right style="thin">
        <color auto="1"/>
      </right>
      <top style="thin">
        <color auto="1"/>
      </top>
      <bottom style="thin">
        <color indexed="8"/>
      </bottom>
      <diagonal/>
    </border>
    <border>
      <left style="thin">
        <color indexed="8"/>
      </left>
      <right style="thin">
        <color auto="1"/>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bottom style="thin">
        <color indexed="8"/>
      </bottom>
      <diagonal/>
    </border>
    <border>
      <left style="thin">
        <color indexed="8"/>
      </left>
      <right style="thin">
        <color auto="1"/>
      </right>
      <top/>
      <bottom/>
      <diagonal/>
    </border>
    <border>
      <left style="thin">
        <color indexed="8"/>
      </left>
      <right/>
      <top style="thin">
        <color indexed="8"/>
      </top>
      <bottom/>
      <diagonal/>
    </border>
    <border>
      <left style="thin">
        <color indexed="8"/>
      </left>
      <right/>
      <top/>
      <bottom style="thin">
        <color indexed="8"/>
      </bottom>
      <diagonal/>
    </border>
    <border>
      <left/>
      <right style="thin">
        <color auto="1"/>
      </right>
      <top style="thin">
        <color indexed="8"/>
      </top>
      <bottom style="thin">
        <color indexed="8"/>
      </bottom>
      <diagonal/>
    </border>
    <border>
      <left style="thin">
        <color indexed="8"/>
      </left>
      <right style="thin">
        <color indexed="8"/>
      </right>
      <top/>
      <bottom/>
      <diagonal/>
    </border>
  </borders>
  <cellStyleXfs count="1">
    <xf numFmtId="0" fontId="0" fillId="0" borderId="0">
      <alignment vertical="center"/>
    </xf>
  </cellStyleXfs>
  <cellXfs count="225">
    <xf numFmtId="0" fontId="0" fillId="0" borderId="0" xfId="0">
      <alignment vertical="center"/>
    </xf>
    <xf numFmtId="0" fontId="0" fillId="0" borderId="0" xfId="0" applyFont="1">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8" fontId="3" fillId="3" borderId="2" xfId="0" applyNumberFormat="1" applyFont="1" applyFill="1" applyBorder="1" applyAlignment="1">
      <alignment horizontal="center" vertical="center" wrapText="1"/>
    </xf>
    <xf numFmtId="178" fontId="3" fillId="4" borderId="2" xfId="0" applyNumberFormat="1" applyFont="1" applyFill="1" applyBorder="1" applyAlignment="1">
      <alignment horizontal="center" vertical="center" wrapText="1"/>
    </xf>
    <xf numFmtId="178" fontId="3" fillId="4" borderId="3" xfId="0" applyNumberFormat="1" applyFont="1" applyFill="1" applyBorder="1" applyAlignment="1">
      <alignment horizontal="center" vertical="center" wrapText="1"/>
    </xf>
    <xf numFmtId="177" fontId="5" fillId="2" borderId="2" xfId="0" applyNumberFormat="1" applyFont="1" applyFill="1" applyBorder="1" applyAlignment="1">
      <alignment vertical="center" wrapText="1"/>
    </xf>
    <xf numFmtId="0" fontId="0" fillId="0" borderId="2" xfId="0" applyBorder="1" applyAlignment="1">
      <alignment vertical="center" wrapText="1"/>
    </xf>
    <xf numFmtId="176" fontId="5" fillId="4" borderId="2" xfId="0" applyNumberFormat="1" applyFont="1" applyFill="1" applyBorder="1" applyAlignment="1">
      <alignment horizontal="center" vertical="center"/>
    </xf>
    <xf numFmtId="176" fontId="0" fillId="4" borderId="2" xfId="0" applyNumberFormat="1" applyFill="1" applyBorder="1" applyAlignment="1">
      <alignment horizontal="center" vertical="center"/>
    </xf>
    <xf numFmtId="176" fontId="0" fillId="3" borderId="2" xfId="0" applyNumberFormat="1" applyFill="1" applyBorder="1" applyAlignment="1">
      <alignment horizontal="center" vertical="center"/>
    </xf>
    <xf numFmtId="0" fontId="1" fillId="0" borderId="0" xfId="0" applyFont="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176" fontId="5" fillId="3" borderId="2" xfId="0" applyNumberFormat="1" applyFont="1" applyFill="1" applyBorder="1" applyAlignment="1">
      <alignment horizontal="center" vertical="center"/>
    </xf>
    <xf numFmtId="176" fontId="5" fillId="5" borderId="2" xfId="0" applyNumberFormat="1" applyFont="1" applyFill="1" applyBorder="1" applyAlignment="1">
      <alignment horizontal="center" vertical="center"/>
    </xf>
    <xf numFmtId="0" fontId="0" fillId="0" borderId="2" xfId="0" applyBorder="1" applyAlignment="1">
      <alignment horizontal="center" vertical="center" wrapText="1"/>
    </xf>
    <xf numFmtId="178" fontId="0" fillId="3" borderId="2" xfId="0" applyNumberFormat="1" applyFill="1" applyBorder="1" applyAlignment="1">
      <alignment vertical="center" wrapText="1"/>
    </xf>
    <xf numFmtId="177" fontId="6" fillId="4" borderId="2" xfId="0" applyNumberFormat="1" applyFont="1" applyFill="1" applyBorder="1" applyAlignment="1">
      <alignment vertical="center" wrapText="1"/>
    </xf>
    <xf numFmtId="178" fontId="0" fillId="3" borderId="2" xfId="0" applyNumberFormat="1" applyFill="1" applyBorder="1">
      <alignment vertical="center"/>
    </xf>
    <xf numFmtId="0" fontId="0" fillId="0" borderId="2" xfId="0" applyBorder="1">
      <alignment vertical="center"/>
    </xf>
    <xf numFmtId="0" fontId="0" fillId="3" borderId="2" xfId="0" applyFill="1" applyBorder="1" applyAlignment="1">
      <alignment horizontal="center" vertical="center"/>
    </xf>
    <xf numFmtId="177" fontId="6" fillId="4" borderId="2" xfId="0" applyNumberFormat="1" applyFont="1" applyFill="1" applyBorder="1" applyAlignment="1">
      <alignment horizontal="center" vertical="center"/>
    </xf>
    <xf numFmtId="179" fontId="0" fillId="3" borderId="2" xfId="0" applyNumberFormat="1" applyFill="1" applyBorder="1" applyAlignment="1">
      <alignment horizontal="center" vertical="center"/>
    </xf>
    <xf numFmtId="178" fontId="0" fillId="3" borderId="2" xfId="0" applyNumberFormat="1" applyFill="1" applyBorder="1" applyAlignment="1">
      <alignment horizontal="center" vertical="center"/>
    </xf>
    <xf numFmtId="178" fontId="0" fillId="5" borderId="2" xfId="0" applyNumberFormat="1" applyFill="1" applyBorder="1" applyAlignment="1">
      <alignment horizontal="center" vertical="center"/>
    </xf>
    <xf numFmtId="0" fontId="0" fillId="0" borderId="2" xfId="0" applyFill="1" applyBorder="1" applyAlignment="1">
      <alignment vertical="center" wrapText="1"/>
    </xf>
    <xf numFmtId="178" fontId="6" fillId="4" borderId="2" xfId="0" applyNumberFormat="1" applyFont="1"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center" vertical="center"/>
    </xf>
    <xf numFmtId="0" fontId="0" fillId="4" borderId="2" xfId="0" applyFill="1" applyBorder="1" applyAlignment="1">
      <alignment horizontal="center" vertical="center"/>
    </xf>
    <xf numFmtId="179" fontId="0" fillId="4" borderId="2" xfId="0" applyNumberFormat="1" applyFill="1" applyBorder="1" applyAlignment="1">
      <alignment horizontal="center" vertical="center"/>
    </xf>
    <xf numFmtId="178" fontId="0" fillId="4" borderId="2" xfId="0" applyNumberFormat="1" applyFill="1" applyBorder="1" applyAlignment="1">
      <alignment horizontal="center" vertical="center"/>
    </xf>
    <xf numFmtId="0" fontId="0" fillId="6" borderId="0" xfId="0" applyFill="1" applyAlignment="1">
      <alignment vertical="center"/>
    </xf>
    <xf numFmtId="0" fontId="0" fillId="6" borderId="0" xfId="0" applyFill="1">
      <alignment vertical="center"/>
    </xf>
    <xf numFmtId="0" fontId="7" fillId="6" borderId="0" xfId="0" applyFont="1" applyFill="1">
      <alignment vertical="center"/>
    </xf>
    <xf numFmtId="0" fontId="8" fillId="6" borderId="0" xfId="0" applyFont="1" applyFill="1" applyAlignment="1">
      <alignment vertical="center"/>
    </xf>
    <xf numFmtId="0" fontId="9" fillId="6" borderId="0" xfId="0" applyFont="1" applyFill="1" applyAlignment="1">
      <alignment vertical="center"/>
    </xf>
    <xf numFmtId="0" fontId="7" fillId="6" borderId="0" xfId="0" applyFont="1" applyFill="1" applyAlignment="1">
      <alignment vertical="center"/>
    </xf>
    <xf numFmtId="0" fontId="7" fillId="6" borderId="0" xfId="0" applyFont="1" applyFill="1" applyAlignment="1">
      <alignment horizontal="center" vertical="center"/>
    </xf>
    <xf numFmtId="0" fontId="13" fillId="6" borderId="19" xfId="0" applyFont="1" applyFill="1" applyBorder="1" applyAlignment="1">
      <alignment horizontal="center" vertical="center" wrapText="1"/>
    </xf>
    <xf numFmtId="0" fontId="13" fillId="6" borderId="20" xfId="0" applyFont="1" applyFill="1" applyBorder="1" applyAlignment="1">
      <alignment horizontal="left" vertical="center" wrapText="1"/>
    </xf>
    <xf numFmtId="0" fontId="13" fillId="6" borderId="20" xfId="0" applyFont="1" applyFill="1" applyBorder="1" applyAlignment="1">
      <alignment horizontal="center" vertical="center" wrapText="1"/>
    </xf>
    <xf numFmtId="0" fontId="13" fillId="6" borderId="21" xfId="0" applyFont="1" applyFill="1" applyBorder="1" applyAlignment="1">
      <alignment horizontal="left" vertical="center" wrapText="1"/>
    </xf>
    <xf numFmtId="0" fontId="13" fillId="6" borderId="21" xfId="0" applyFont="1" applyFill="1" applyBorder="1" applyAlignment="1">
      <alignment horizontal="center" vertical="center" wrapText="1"/>
    </xf>
    <xf numFmtId="0" fontId="14" fillId="6" borderId="20" xfId="0" applyFont="1" applyFill="1" applyBorder="1" applyAlignment="1">
      <alignment horizontal="left" vertical="center" wrapText="1"/>
    </xf>
    <xf numFmtId="0" fontId="14" fillId="6" borderId="21" xfId="0" applyFont="1" applyFill="1" applyBorder="1" applyAlignment="1">
      <alignment horizontal="left" vertical="center" wrapText="1"/>
    </xf>
    <xf numFmtId="0" fontId="13" fillId="6" borderId="14" xfId="0" applyFont="1" applyFill="1" applyBorder="1" applyAlignment="1">
      <alignment horizontal="center" vertical="center" wrapText="1"/>
    </xf>
    <xf numFmtId="0" fontId="14" fillId="6" borderId="0" xfId="0" applyFont="1" applyFill="1" applyAlignment="1">
      <alignment vertical="center"/>
    </xf>
    <xf numFmtId="0" fontId="13" fillId="6" borderId="24"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6" xfId="0" applyFont="1" applyFill="1" applyBorder="1" applyAlignment="1">
      <alignment horizontal="left" vertical="center" wrapText="1"/>
    </xf>
    <xf numFmtId="0" fontId="13" fillId="6" borderId="24" xfId="0" applyFont="1" applyFill="1" applyBorder="1" applyAlignment="1">
      <alignment horizontal="left" vertical="center" wrapText="1"/>
    </xf>
    <xf numFmtId="0" fontId="13" fillId="6" borderId="0" xfId="0" applyFont="1" applyFill="1" applyAlignment="1">
      <alignment vertical="center"/>
    </xf>
    <xf numFmtId="0" fontId="13" fillId="6" borderId="15" xfId="0" applyFont="1" applyFill="1" applyBorder="1" applyAlignment="1">
      <alignment horizontal="left" vertical="center" wrapText="1"/>
    </xf>
    <xf numFmtId="0" fontId="13" fillId="6" borderId="25" xfId="0" applyFont="1" applyFill="1" applyBorder="1" applyAlignment="1">
      <alignment horizontal="left" vertical="center" wrapText="1"/>
    </xf>
    <xf numFmtId="0" fontId="14" fillId="6" borderId="24" xfId="0" applyFont="1" applyFill="1" applyBorder="1" applyAlignment="1">
      <alignment horizontal="left" vertical="center" wrapText="1"/>
    </xf>
    <xf numFmtId="0" fontId="13" fillId="6" borderId="25" xfId="0" applyFont="1" applyFill="1" applyBorder="1" applyAlignment="1">
      <alignment horizontal="center" vertical="center" wrapText="1"/>
    </xf>
    <xf numFmtId="0" fontId="15" fillId="6" borderId="25" xfId="0" applyFont="1" applyFill="1" applyBorder="1" applyAlignment="1">
      <alignment horizontal="center" vertical="center" wrapText="1"/>
    </xf>
    <xf numFmtId="0" fontId="13" fillId="6" borderId="12" xfId="0" applyFont="1" applyFill="1" applyBorder="1" applyAlignment="1">
      <alignment horizontal="left" vertical="center" wrapText="1"/>
    </xf>
    <xf numFmtId="0" fontId="13" fillId="6" borderId="12"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3" fillId="6" borderId="27" xfId="0" applyFont="1" applyFill="1" applyBorder="1" applyAlignment="1">
      <alignment horizontal="center" vertical="center" wrapText="1"/>
    </xf>
    <xf numFmtId="49" fontId="13" fillId="6" borderId="20" xfId="0" applyNumberFormat="1" applyFont="1" applyFill="1" applyBorder="1" applyAlignment="1">
      <alignment horizontal="center" vertical="center" wrapText="1"/>
    </xf>
    <xf numFmtId="0" fontId="13" fillId="6" borderId="28" xfId="0" applyFont="1" applyFill="1" applyBorder="1" applyAlignment="1">
      <alignment horizontal="center" vertical="center" wrapText="1"/>
    </xf>
    <xf numFmtId="49" fontId="13" fillId="6" borderId="21" xfId="0" applyNumberFormat="1"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20" xfId="0" applyNumberFormat="1"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NumberFormat="1" applyFont="1" applyFill="1" applyBorder="1" applyAlignment="1">
      <alignment horizontal="center" vertical="center" wrapText="1"/>
    </xf>
    <xf numFmtId="0" fontId="13" fillId="6" borderId="14" xfId="0" applyFont="1" applyFill="1" applyBorder="1" applyAlignment="1">
      <alignment horizontal="left" vertical="center" wrapText="1"/>
    </xf>
    <xf numFmtId="49" fontId="13" fillId="6" borderId="32" xfId="0" applyNumberFormat="1" applyFont="1" applyFill="1" applyBorder="1" applyAlignment="1">
      <alignment horizontal="center" vertical="center" wrapText="1"/>
    </xf>
    <xf numFmtId="0" fontId="16" fillId="6" borderId="16" xfId="0" applyFont="1" applyFill="1" applyBorder="1" applyAlignment="1">
      <alignment horizontal="left" vertical="center"/>
    </xf>
    <xf numFmtId="0" fontId="13" fillId="6" borderId="28" xfId="0" applyFont="1" applyFill="1" applyBorder="1" applyAlignment="1">
      <alignment horizontal="left" vertical="center"/>
    </xf>
    <xf numFmtId="0" fontId="13" fillId="6" borderId="29" xfId="0" applyFont="1" applyFill="1" applyBorder="1" applyAlignment="1">
      <alignment horizontal="left" vertical="center"/>
    </xf>
    <xf numFmtId="49" fontId="13" fillId="6" borderId="19" xfId="0" applyNumberFormat="1" applyFont="1" applyFill="1" applyBorder="1" applyAlignment="1">
      <alignment horizontal="center" vertical="center" wrapText="1"/>
    </xf>
    <xf numFmtId="0" fontId="13" fillId="6" borderId="29" xfId="0" applyFont="1" applyFill="1" applyBorder="1" applyAlignment="1">
      <alignment horizontal="center" vertical="center"/>
    </xf>
    <xf numFmtId="0" fontId="13" fillId="6" borderId="15" xfId="0" applyFont="1" applyFill="1" applyBorder="1" applyAlignment="1">
      <alignment horizontal="center" vertical="center" wrapText="1"/>
    </xf>
    <xf numFmtId="49" fontId="13" fillId="6" borderId="24" xfId="0" applyNumberFormat="1" applyFont="1" applyFill="1" applyBorder="1" applyAlignment="1">
      <alignment horizontal="center" vertical="center" wrapText="1"/>
    </xf>
    <xf numFmtId="49" fontId="13" fillId="6" borderId="16" xfId="0" applyNumberFormat="1" applyFont="1" applyFill="1" applyBorder="1" applyAlignment="1">
      <alignment horizontal="center" vertical="center" wrapText="1"/>
    </xf>
    <xf numFmtId="0" fontId="13" fillId="6" borderId="5" xfId="0" applyFont="1" applyFill="1" applyBorder="1" applyAlignment="1">
      <alignment horizontal="left" vertical="center" wrapText="1"/>
    </xf>
    <xf numFmtId="0" fontId="14" fillId="6" borderId="15" xfId="0" applyFont="1" applyFill="1" applyBorder="1" applyAlignment="1">
      <alignment horizontal="left" vertical="center" wrapText="1"/>
    </xf>
    <xf numFmtId="0" fontId="13" fillId="6" borderId="5"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3" fillId="6" borderId="34" xfId="0" applyFont="1" applyFill="1" applyBorder="1" applyAlignment="1">
      <alignment horizontal="left" vertical="center" wrapText="1"/>
    </xf>
    <xf numFmtId="0" fontId="13" fillId="6" borderId="34"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4" fillId="6" borderId="5" xfId="0" applyFont="1" applyFill="1" applyBorder="1" applyAlignment="1">
      <alignment horizontal="left" vertical="center" wrapText="1"/>
    </xf>
    <xf numFmtId="0" fontId="13" fillId="6" borderId="10"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7" fillId="6" borderId="10" xfId="0" applyFont="1" applyFill="1" applyBorder="1" applyAlignment="1">
      <alignment horizontal="left" vertical="center" wrapText="1"/>
    </xf>
    <xf numFmtId="0" fontId="18" fillId="6" borderId="5" xfId="0" applyFont="1" applyFill="1" applyBorder="1" applyAlignment="1">
      <alignment horizontal="center" vertical="center" wrapText="1"/>
    </xf>
    <xf numFmtId="0" fontId="18" fillId="6" borderId="10" xfId="0" applyFont="1" applyFill="1" applyBorder="1" applyAlignment="1">
      <alignment horizontal="left" vertical="center" wrapText="1"/>
    </xf>
    <xf numFmtId="0" fontId="18" fillId="6" borderId="10" xfId="0" applyFont="1" applyFill="1" applyBorder="1" applyAlignment="1">
      <alignment horizontal="center" vertical="center" wrapText="1"/>
    </xf>
    <xf numFmtId="49" fontId="14" fillId="6" borderId="14" xfId="0" applyNumberFormat="1" applyFont="1" applyFill="1" applyBorder="1" applyAlignment="1">
      <alignment horizontal="left" vertical="center" wrapText="1"/>
    </xf>
    <xf numFmtId="49" fontId="13" fillId="6" borderId="16" xfId="0" applyNumberFormat="1" applyFont="1" applyFill="1" applyBorder="1" applyAlignment="1">
      <alignment horizontal="left" vertical="center" wrapText="1"/>
    </xf>
    <xf numFmtId="49" fontId="13" fillId="6" borderId="14" xfId="0" applyNumberFormat="1" applyFont="1" applyFill="1" applyBorder="1" applyAlignment="1">
      <alignment horizontal="left" vertical="center" wrapText="1"/>
    </xf>
    <xf numFmtId="49" fontId="13" fillId="6" borderId="14" xfId="0" applyNumberFormat="1" applyFont="1" applyFill="1" applyBorder="1" applyAlignment="1">
      <alignment horizontal="center" vertical="center" wrapText="1"/>
    </xf>
    <xf numFmtId="49" fontId="13" fillId="6" borderId="34" xfId="0" applyNumberFormat="1" applyFont="1" applyFill="1" applyBorder="1" applyAlignment="1">
      <alignment horizontal="center" vertical="center" wrapText="1"/>
    </xf>
    <xf numFmtId="0" fontId="13" fillId="6" borderId="28" xfId="0" applyFont="1" applyFill="1" applyBorder="1" applyAlignment="1">
      <alignment horizontal="left" vertical="center" wrapText="1"/>
    </xf>
    <xf numFmtId="49" fontId="13" fillId="6" borderId="2" xfId="0" applyNumberFormat="1" applyFont="1" applyFill="1" applyBorder="1" applyAlignment="1">
      <alignment horizontal="center" vertical="center" wrapText="1"/>
    </xf>
    <xf numFmtId="49" fontId="13" fillId="6" borderId="15" xfId="0" applyNumberFormat="1" applyFont="1" applyFill="1" applyBorder="1" applyAlignment="1">
      <alignment horizontal="center" vertical="center" wrapText="1"/>
    </xf>
    <xf numFmtId="49" fontId="13" fillId="6" borderId="15" xfId="0" applyNumberFormat="1" applyFont="1" applyFill="1" applyBorder="1" applyAlignment="1">
      <alignment horizontal="left" vertical="center" wrapText="1"/>
    </xf>
    <xf numFmtId="49" fontId="14" fillId="6" borderId="15" xfId="0" applyNumberFormat="1" applyFont="1" applyFill="1" applyBorder="1" applyAlignment="1">
      <alignment horizontal="left" vertical="center" wrapText="1"/>
    </xf>
    <xf numFmtId="0" fontId="20"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1" fillId="6" borderId="15" xfId="0" applyFont="1" applyFill="1" applyBorder="1" applyAlignment="1">
      <alignment horizontal="left" vertical="center" wrapText="1"/>
    </xf>
    <xf numFmtId="0" fontId="20" fillId="6" borderId="12" xfId="0" applyFont="1" applyFill="1" applyBorder="1" applyAlignment="1">
      <alignment horizontal="center" vertical="center" wrapText="1"/>
    </xf>
    <xf numFmtId="0" fontId="14" fillId="6" borderId="14" xfId="0" applyFont="1" applyFill="1" applyBorder="1" applyAlignment="1">
      <alignment horizontal="left" vertical="center" wrapText="1"/>
    </xf>
    <xf numFmtId="0" fontId="16" fillId="6" borderId="16" xfId="0" applyFont="1" applyFill="1" applyBorder="1" applyAlignment="1">
      <alignment horizontal="left" vertical="center" wrapText="1"/>
    </xf>
    <xf numFmtId="0" fontId="20" fillId="6" borderId="5" xfId="0" applyFont="1" applyFill="1" applyBorder="1" applyAlignment="1">
      <alignment horizontal="center" vertical="center" wrapText="1"/>
    </xf>
    <xf numFmtId="0" fontId="21" fillId="6" borderId="14"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20" fillId="6" borderId="15" xfId="0" applyFont="1" applyFill="1" applyBorder="1" applyAlignment="1">
      <alignment horizontal="left" vertical="center" wrapText="1"/>
    </xf>
    <xf numFmtId="0" fontId="0" fillId="6" borderId="0" xfId="0" applyFill="1" applyAlignment="1">
      <alignment horizontal="center" vertical="center"/>
    </xf>
    <xf numFmtId="0" fontId="8" fillId="6" borderId="0" xfId="0" applyFont="1" applyFill="1" applyAlignment="1">
      <alignment horizontal="left" vertical="center" wrapText="1"/>
    </xf>
    <xf numFmtId="0" fontId="8" fillId="6" borderId="0" xfId="0" applyFont="1" applyFill="1" applyAlignment="1">
      <alignment horizontal="center" vertical="center" wrapText="1"/>
    </xf>
    <xf numFmtId="0" fontId="23" fillId="6" borderId="0" xfId="0" applyFont="1" applyFill="1" applyAlignment="1">
      <alignment horizontal="left" vertical="center"/>
    </xf>
    <xf numFmtId="0" fontId="9" fillId="6" borderId="0" xfId="0" applyFont="1" applyFill="1" applyAlignment="1">
      <alignment horizontal="left" vertical="center" wrapText="1"/>
    </xf>
    <xf numFmtId="0" fontId="9" fillId="6" borderId="0" xfId="0" applyFont="1" applyFill="1" applyAlignment="1">
      <alignment horizontal="center" vertical="center" wrapText="1"/>
    </xf>
    <xf numFmtId="0" fontId="8" fillId="6" borderId="0" xfId="0" applyFont="1" applyFill="1" applyAlignment="1">
      <alignment vertical="center" wrapText="1"/>
    </xf>
    <xf numFmtId="49" fontId="7" fillId="6" borderId="0" xfId="0" applyNumberFormat="1" applyFont="1" applyFill="1">
      <alignment vertical="center"/>
    </xf>
    <xf numFmtId="0" fontId="12" fillId="6" borderId="0" xfId="0" applyFont="1" applyFill="1" applyBorder="1" applyAlignment="1">
      <alignment horizontal="left" vertical="center" wrapText="1"/>
    </xf>
    <xf numFmtId="0" fontId="12" fillId="6" borderId="0" xfId="0" applyFont="1" applyFill="1" applyBorder="1" applyAlignment="1">
      <alignment horizontal="center" vertical="center" wrapText="1"/>
    </xf>
    <xf numFmtId="0" fontId="8" fillId="6" borderId="0" xfId="0" applyFont="1" applyFill="1" applyAlignment="1">
      <alignment horizontal="left" vertical="center" wrapText="1"/>
    </xf>
    <xf numFmtId="0" fontId="8" fillId="6" borderId="0" xfId="0" applyFont="1" applyFill="1" applyAlignment="1">
      <alignment horizontal="center" vertical="center" wrapText="1"/>
    </xf>
    <xf numFmtId="0" fontId="13" fillId="6" borderId="19"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4" fillId="6" borderId="19" xfId="0" applyFont="1" applyFill="1" applyBorder="1" applyAlignment="1">
      <alignment horizontal="left" vertical="center" wrapText="1"/>
    </xf>
    <xf numFmtId="0" fontId="13" fillId="6" borderId="19"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20" fillId="6" borderId="12"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0" fillId="6" borderId="0" xfId="0" applyFill="1" applyBorder="1" applyAlignment="1">
      <alignment horizontal="center" vertical="center"/>
    </xf>
    <xf numFmtId="0" fontId="0" fillId="6" borderId="11" xfId="0" applyFill="1" applyBorder="1" applyAlignment="1">
      <alignment horizontal="center" vertical="center"/>
    </xf>
    <xf numFmtId="49" fontId="20" fillId="6" borderId="10" xfId="0" applyNumberFormat="1" applyFont="1" applyFill="1" applyBorder="1" applyAlignment="1">
      <alignment horizontal="center" vertical="center" wrapText="1"/>
    </xf>
    <xf numFmtId="49" fontId="20" fillId="6" borderId="11" xfId="0" applyNumberFormat="1" applyFont="1" applyFill="1" applyBorder="1" applyAlignment="1">
      <alignment horizontal="center" vertical="center" wrapText="1"/>
    </xf>
    <xf numFmtId="0" fontId="21" fillId="6" borderId="2" xfId="0" applyFont="1" applyFill="1" applyBorder="1" applyAlignment="1">
      <alignment horizontal="center" vertical="center" wrapText="1"/>
    </xf>
    <xf numFmtId="49" fontId="0" fillId="6" borderId="2" xfId="0" applyNumberFormat="1" applyFill="1" applyBorder="1" applyAlignment="1">
      <alignment horizontal="center" vertical="center"/>
    </xf>
    <xf numFmtId="0" fontId="0" fillId="6" borderId="2" xfId="0" applyFill="1" applyBorder="1" applyAlignment="1">
      <alignment horizontal="center" vertical="center"/>
    </xf>
    <xf numFmtId="49" fontId="20" fillId="6" borderId="2" xfId="0" applyNumberFormat="1" applyFont="1" applyFill="1" applyBorder="1" applyAlignment="1">
      <alignment horizontal="center" vertical="center" wrapText="1"/>
    </xf>
    <xf numFmtId="0" fontId="0" fillId="6" borderId="4" xfId="0" applyFill="1" applyBorder="1" applyAlignment="1">
      <alignment horizontal="center" vertical="center"/>
    </xf>
    <xf numFmtId="0" fontId="0" fillId="6" borderId="13" xfId="0" applyFill="1" applyBorder="1" applyAlignment="1">
      <alignment horizontal="center" vertical="center"/>
    </xf>
    <xf numFmtId="49" fontId="20" fillId="6" borderId="12" xfId="0" applyNumberFormat="1" applyFont="1" applyFill="1" applyBorder="1" applyAlignment="1">
      <alignment horizontal="center" vertical="center" wrapText="1"/>
    </xf>
    <xf numFmtId="49" fontId="20" fillId="6" borderId="13" xfId="0" applyNumberFormat="1" applyFont="1" applyFill="1" applyBorder="1" applyAlignment="1">
      <alignment horizontal="center" vertical="center" wrapText="1"/>
    </xf>
    <xf numFmtId="0" fontId="0" fillId="6" borderId="10" xfId="0" applyFill="1" applyBorder="1" applyAlignment="1">
      <alignment horizontal="center" vertical="center"/>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5" xfId="0" applyNumberFormat="1" applyFont="1" applyFill="1" applyBorder="1" applyAlignment="1">
      <alignment horizontal="center" vertical="center" wrapText="1"/>
    </xf>
    <xf numFmtId="0" fontId="20" fillId="6" borderId="7" xfId="0" applyNumberFormat="1" applyFont="1" applyFill="1" applyBorder="1" applyAlignment="1">
      <alignment horizontal="center" vertical="center" wrapText="1"/>
    </xf>
    <xf numFmtId="49" fontId="20" fillId="6" borderId="5" xfId="0" applyNumberFormat="1" applyFont="1" applyFill="1" applyBorder="1" applyAlignment="1">
      <alignment horizontal="center" vertical="center" wrapText="1"/>
    </xf>
    <xf numFmtId="49" fontId="20" fillId="6" borderId="7" xfId="0" applyNumberFormat="1" applyFont="1" applyFill="1" applyBorder="1" applyAlignment="1">
      <alignment horizontal="center" vertical="center" wrapText="1"/>
    </xf>
    <xf numFmtId="49" fontId="20" fillId="6" borderId="4" xfId="0" applyNumberFormat="1" applyFont="1" applyFill="1" applyBorder="1" applyAlignment="1">
      <alignment horizontal="center" vertical="center" wrapText="1"/>
    </xf>
    <xf numFmtId="0" fontId="22" fillId="6" borderId="2" xfId="0" applyFont="1" applyFill="1" applyBorder="1" applyAlignment="1">
      <alignment horizontal="center" vertical="center" wrapText="1"/>
    </xf>
    <xf numFmtId="49" fontId="20" fillId="6" borderId="6" xfId="0" applyNumberFormat="1" applyFont="1" applyFill="1" applyBorder="1" applyAlignment="1">
      <alignment horizontal="center" vertical="center" wrapText="1"/>
    </xf>
    <xf numFmtId="49" fontId="20" fillId="6" borderId="0" xfId="0" applyNumberFormat="1" applyFont="1" applyFill="1" applyBorder="1" applyAlignment="1">
      <alignment horizontal="center" vertical="center" wrapText="1"/>
    </xf>
    <xf numFmtId="0" fontId="13" fillId="6" borderId="3" xfId="0" applyFont="1" applyFill="1" applyBorder="1" applyAlignment="1">
      <alignment horizontal="left" vertical="center" wrapText="1"/>
    </xf>
    <xf numFmtId="0" fontId="13" fillId="6" borderId="8"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wrapText="1"/>
    </xf>
    <xf numFmtId="0" fontId="13" fillId="6" borderId="3" xfId="0" applyFont="1" applyFill="1" applyBorder="1" applyAlignment="1">
      <alignment vertical="center" wrapText="1"/>
    </xf>
    <xf numFmtId="0" fontId="13" fillId="6" borderId="8" xfId="0" applyFont="1" applyFill="1" applyBorder="1" applyAlignment="1">
      <alignment vertical="center" wrapText="1"/>
    </xf>
    <xf numFmtId="0" fontId="13" fillId="6" borderId="9" xfId="0" applyFont="1" applyFill="1" applyBorder="1" applyAlignment="1">
      <alignment vertical="center" wrapText="1"/>
    </xf>
    <xf numFmtId="0" fontId="19" fillId="6" borderId="0" xfId="0" applyFont="1" applyFill="1" applyBorder="1" applyAlignment="1">
      <alignment vertical="center" wrapText="1"/>
    </xf>
    <xf numFmtId="0" fontId="19" fillId="6" borderId="0" xfId="0" applyFont="1" applyFill="1" applyBorder="1" applyAlignment="1">
      <alignment horizontal="center" vertical="center" wrapText="1"/>
    </xf>
    <xf numFmtId="0" fontId="14" fillId="6" borderId="23" xfId="0" applyFont="1" applyFill="1" applyBorder="1" applyAlignment="1">
      <alignment horizontal="left" vertical="center" wrapText="1"/>
    </xf>
    <xf numFmtId="0" fontId="13" fillId="6" borderId="23" xfId="0" applyFont="1" applyFill="1" applyBorder="1" applyAlignment="1">
      <alignment horizontal="left" vertical="center" wrapText="1"/>
    </xf>
    <xf numFmtId="0" fontId="13" fillId="6" borderId="33"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12" fillId="6" borderId="0" xfId="0" applyFont="1" applyFill="1" applyAlignment="1">
      <alignment horizontal="left" vertical="center" wrapText="1"/>
    </xf>
    <xf numFmtId="0" fontId="12" fillId="6" borderId="0" xfId="0" applyFont="1" applyFill="1" applyAlignment="1">
      <alignment horizontal="center" vertical="center" wrapText="1"/>
    </xf>
    <xf numFmtId="0" fontId="13" fillId="6" borderId="17" xfId="0" applyFont="1" applyFill="1" applyBorder="1" applyAlignment="1">
      <alignment horizontal="left" vertical="center" wrapText="1"/>
    </xf>
    <xf numFmtId="0" fontId="13" fillId="6" borderId="18" xfId="0" applyFont="1" applyFill="1" applyBorder="1" applyAlignment="1">
      <alignment horizontal="left" vertical="center" wrapText="1"/>
    </xf>
    <xf numFmtId="0" fontId="13" fillId="6" borderId="18" xfId="0" applyFont="1" applyFill="1" applyBorder="1" applyAlignment="1">
      <alignment horizontal="center" vertical="center" wrapText="1"/>
    </xf>
    <xf numFmtId="0" fontId="13" fillId="6" borderId="26" xfId="0" applyFont="1" applyFill="1" applyBorder="1" applyAlignment="1">
      <alignment horizontal="left"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0" fillId="0" borderId="4" xfId="0" applyFont="1" applyBorder="1" applyAlignment="1">
      <alignment horizontal="left" vertical="center" wrapText="1"/>
    </xf>
    <xf numFmtId="0" fontId="0" fillId="0" borderId="13" xfId="0" applyFont="1" applyBorder="1" applyAlignment="1">
      <alignment horizontal="left" vertical="center" wrapText="1"/>
    </xf>
    <xf numFmtId="0" fontId="0" fillId="0" borderId="2" xfId="0" applyFont="1" applyBorder="1" applyAlignment="1">
      <alignment horizontal="left" vertical="center" wrapText="1"/>
    </xf>
    <xf numFmtId="0" fontId="1" fillId="0" borderId="4" xfId="0" applyFont="1" applyBorder="1" applyAlignment="1">
      <alignment horizontal="left" vertical="center" wrapText="1"/>
    </xf>
    <xf numFmtId="0" fontId="0" fillId="0" borderId="2" xfId="0" applyBorder="1" applyAlignment="1">
      <alignment horizontal="left" vertical="center" wrapText="1"/>
    </xf>
    <xf numFmtId="179" fontId="0" fillId="3" borderId="14" xfId="0" applyNumberFormat="1" applyFill="1" applyBorder="1" applyAlignment="1">
      <alignment horizontal="center" vertical="center" wrapText="1"/>
    </xf>
    <xf numFmtId="179" fontId="0" fillId="3" borderId="15" xfId="0" applyNumberFormat="1" applyFill="1" applyBorder="1" applyAlignment="1">
      <alignment horizontal="center" vertical="center" wrapText="1"/>
    </xf>
    <xf numFmtId="179" fontId="0" fillId="3" borderId="16" xfId="0" applyNumberFormat="1" applyFill="1" applyBorder="1" applyAlignment="1">
      <alignment horizontal="center" vertical="center" wrapText="1"/>
    </xf>
    <xf numFmtId="177" fontId="6" fillId="4" borderId="14" xfId="0" applyNumberFormat="1" applyFont="1" applyFill="1" applyBorder="1" applyAlignment="1">
      <alignment horizontal="center" vertical="center" wrapText="1"/>
    </xf>
    <xf numFmtId="177" fontId="6" fillId="4" borderId="15" xfId="0" applyNumberFormat="1" applyFont="1" applyFill="1" applyBorder="1" applyAlignment="1">
      <alignment horizontal="center" vertical="center" wrapText="1"/>
    </xf>
    <xf numFmtId="177" fontId="6" fillId="4" borderId="16" xfId="0" applyNumberFormat="1" applyFont="1" applyFill="1" applyBorder="1" applyAlignment="1">
      <alignment horizontal="center"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xf>
    <xf numFmtId="177" fontId="5" fillId="2" borderId="2" xfId="0" applyNumberFormat="1"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8"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8" fontId="4" fillId="4" borderId="2" xfId="0" applyNumberFormat="1"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6" xfId="0"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tabSelected="1" topLeftCell="A28" workbookViewId="0">
      <selection activeCell="M42" sqref="M42"/>
    </sheetView>
  </sheetViews>
  <sheetFormatPr defaultColWidth="9" defaultRowHeight="13.8"/>
  <cols>
    <col min="1" max="1" width="9" style="45" customWidth="1"/>
    <col min="2" max="2" width="28.44140625" style="45" customWidth="1"/>
    <col min="3" max="3" width="4.5546875" style="46" customWidth="1"/>
    <col min="4" max="4" width="5.44140625" style="46" customWidth="1"/>
    <col min="5" max="8" width="5.44140625" style="45" customWidth="1"/>
    <col min="9" max="9" width="8.33203125" style="45" customWidth="1"/>
    <col min="10" max="10" width="15.109375" style="45" customWidth="1"/>
    <col min="11" max="16384" width="9" style="45"/>
  </cols>
  <sheetData>
    <row r="1" spans="1:10" ht="66" customHeight="1">
      <c r="A1" s="180" t="s">
        <v>0</v>
      </c>
      <c r="B1" s="181"/>
      <c r="C1" s="181"/>
      <c r="D1" s="181"/>
      <c r="E1" s="181"/>
      <c r="F1" s="181"/>
      <c r="G1" s="181"/>
      <c r="H1" s="181"/>
      <c r="I1" s="181"/>
      <c r="J1" s="181"/>
    </row>
    <row r="2" spans="1:10" ht="12" customHeight="1"/>
    <row r="3" spans="1:10" ht="31.5" customHeight="1">
      <c r="A3" s="182" t="s">
        <v>1</v>
      </c>
      <c r="B3" s="182"/>
      <c r="C3" s="183"/>
      <c r="D3" s="183"/>
      <c r="E3" s="182"/>
      <c r="F3" s="182"/>
      <c r="G3" s="182"/>
      <c r="H3" s="182"/>
      <c r="I3" s="182"/>
      <c r="J3" s="182"/>
    </row>
    <row r="4" spans="1:10" ht="27" customHeight="1">
      <c r="A4" s="184" t="s">
        <v>2</v>
      </c>
      <c r="B4" s="185"/>
      <c r="C4" s="186"/>
      <c r="D4" s="186"/>
      <c r="E4" s="185"/>
      <c r="F4" s="185"/>
      <c r="G4" s="185"/>
      <c r="H4" s="185"/>
      <c r="I4" s="185"/>
      <c r="J4" s="187"/>
    </row>
    <row r="5" spans="1:10" ht="22.5" customHeight="1">
      <c r="A5" s="135" t="s">
        <v>3</v>
      </c>
      <c r="B5" s="135" t="s">
        <v>4</v>
      </c>
      <c r="C5" s="135" t="s">
        <v>5</v>
      </c>
      <c r="D5" s="135" t="s">
        <v>6</v>
      </c>
      <c r="E5" s="135"/>
      <c r="F5" s="135"/>
      <c r="G5" s="135"/>
      <c r="H5" s="135"/>
      <c r="I5" s="135" t="s">
        <v>7</v>
      </c>
      <c r="J5" s="136" t="s">
        <v>8</v>
      </c>
    </row>
    <row r="6" spans="1:10" ht="45.6">
      <c r="A6" s="135"/>
      <c r="B6" s="135"/>
      <c r="C6" s="135"/>
      <c r="D6" s="47" t="s">
        <v>9</v>
      </c>
      <c r="E6" s="47" t="s">
        <v>10</v>
      </c>
      <c r="F6" s="47" t="s">
        <v>11</v>
      </c>
      <c r="G6" s="47" t="s">
        <v>12</v>
      </c>
      <c r="H6" s="47" t="s">
        <v>13</v>
      </c>
      <c r="I6" s="135"/>
      <c r="J6" s="136"/>
    </row>
    <row r="7" spans="1:10">
      <c r="A7" s="48">
        <v>4220001110</v>
      </c>
      <c r="B7" s="48" t="s">
        <v>14</v>
      </c>
      <c r="C7" s="49">
        <v>3</v>
      </c>
      <c r="D7" s="49">
        <v>48</v>
      </c>
      <c r="E7" s="49"/>
      <c r="F7" s="49"/>
      <c r="G7" s="49">
        <v>8</v>
      </c>
      <c r="H7" s="49"/>
      <c r="I7" s="70">
        <v>1</v>
      </c>
      <c r="J7" s="71"/>
    </row>
    <row r="8" spans="1:10">
      <c r="A8" s="50"/>
      <c r="B8" s="50" t="s">
        <v>15</v>
      </c>
      <c r="C8" s="51"/>
      <c r="D8" s="51"/>
      <c r="E8" s="51"/>
      <c r="F8" s="51"/>
      <c r="G8" s="51"/>
      <c r="H8" s="51"/>
      <c r="I8" s="72"/>
      <c r="J8" s="73"/>
    </row>
    <row r="9" spans="1:10">
      <c r="A9" s="48">
        <v>4220002110</v>
      </c>
      <c r="B9" s="48" t="s">
        <v>16</v>
      </c>
      <c r="C9" s="49">
        <v>2</v>
      </c>
      <c r="D9" s="49">
        <v>32</v>
      </c>
      <c r="E9" s="49"/>
      <c r="F9" s="49"/>
      <c r="G9" s="49"/>
      <c r="H9" s="49"/>
      <c r="I9" s="70">
        <v>2</v>
      </c>
      <c r="J9" s="71"/>
    </row>
    <row r="10" spans="1:10" ht="24">
      <c r="A10" s="50"/>
      <c r="B10" s="50" t="s">
        <v>17</v>
      </c>
      <c r="C10" s="51"/>
      <c r="D10" s="51"/>
      <c r="E10" s="51"/>
      <c r="F10" s="51"/>
      <c r="G10" s="51"/>
      <c r="H10" s="51"/>
      <c r="I10" s="72"/>
      <c r="J10" s="73"/>
    </row>
    <row r="11" spans="1:10" ht="21.6">
      <c r="A11" s="48">
        <v>4220003110</v>
      </c>
      <c r="B11" s="48" t="s">
        <v>18</v>
      </c>
      <c r="C11" s="49">
        <v>4</v>
      </c>
      <c r="D11" s="49">
        <v>96</v>
      </c>
      <c r="E11" s="49"/>
      <c r="F11" s="49"/>
      <c r="G11" s="49">
        <v>32</v>
      </c>
      <c r="H11" s="49"/>
      <c r="I11" s="74">
        <v>4</v>
      </c>
      <c r="J11" s="71"/>
    </row>
    <row r="12" spans="1:10" ht="24">
      <c r="A12" s="50"/>
      <c r="B12" s="50" t="s">
        <v>19</v>
      </c>
      <c r="C12" s="51"/>
      <c r="D12" s="51"/>
      <c r="E12" s="51"/>
      <c r="F12" s="51"/>
      <c r="G12" s="51"/>
      <c r="H12" s="51"/>
      <c r="I12" s="72"/>
      <c r="J12" s="73"/>
    </row>
    <row r="13" spans="1:10">
      <c r="A13" s="48">
        <v>4220005110</v>
      </c>
      <c r="B13" s="48" t="s">
        <v>20</v>
      </c>
      <c r="C13" s="49">
        <v>3</v>
      </c>
      <c r="D13" s="49">
        <v>48</v>
      </c>
      <c r="E13" s="49"/>
      <c r="F13" s="49"/>
      <c r="G13" s="49">
        <v>8</v>
      </c>
      <c r="H13" s="49"/>
      <c r="I13" s="74">
        <v>3</v>
      </c>
      <c r="J13" s="71"/>
    </row>
    <row r="14" spans="1:10">
      <c r="A14" s="50"/>
      <c r="B14" s="50" t="s">
        <v>21</v>
      </c>
      <c r="C14" s="51"/>
      <c r="D14" s="51"/>
      <c r="E14" s="51"/>
      <c r="F14" s="51"/>
      <c r="G14" s="51"/>
      <c r="H14" s="51"/>
      <c r="I14" s="72"/>
      <c r="J14" s="73"/>
    </row>
    <row r="15" spans="1:10">
      <c r="A15" s="48">
        <v>1060003130</v>
      </c>
      <c r="B15" s="48" t="s">
        <v>22</v>
      </c>
      <c r="C15" s="49">
        <v>1</v>
      </c>
      <c r="D15" s="49">
        <v>32</v>
      </c>
      <c r="E15" s="49"/>
      <c r="F15" s="49"/>
      <c r="G15" s="49"/>
      <c r="H15" s="49">
        <v>16</v>
      </c>
      <c r="I15" s="74">
        <v>2</v>
      </c>
      <c r="J15" s="71"/>
    </row>
    <row r="16" spans="1:10">
      <c r="A16" s="50"/>
      <c r="B16" s="50" t="s">
        <v>23</v>
      </c>
      <c r="C16" s="51"/>
      <c r="D16" s="51"/>
      <c r="E16" s="51"/>
      <c r="F16" s="51"/>
      <c r="G16" s="51"/>
      <c r="H16" s="51"/>
      <c r="I16" s="72"/>
      <c r="J16" s="73"/>
    </row>
    <row r="17" spans="1:10">
      <c r="A17" s="48">
        <v>4210001110</v>
      </c>
      <c r="B17" s="48" t="s">
        <v>24</v>
      </c>
      <c r="C17" s="49">
        <v>1</v>
      </c>
      <c r="D17" s="49">
        <v>32</v>
      </c>
      <c r="E17" s="49"/>
      <c r="F17" s="49"/>
      <c r="G17" s="49"/>
      <c r="H17" s="49"/>
      <c r="I17" s="74">
        <v>1</v>
      </c>
      <c r="J17" s="71"/>
    </row>
    <row r="18" spans="1:10">
      <c r="A18" s="50"/>
      <c r="B18" s="50" t="s">
        <v>25</v>
      </c>
      <c r="C18" s="51"/>
      <c r="D18" s="51"/>
      <c r="E18" s="51"/>
      <c r="F18" s="51"/>
      <c r="G18" s="51"/>
      <c r="H18" s="51"/>
      <c r="I18" s="72"/>
      <c r="J18" s="75"/>
    </row>
    <row r="19" spans="1:10">
      <c r="A19" s="48">
        <v>4210002110</v>
      </c>
      <c r="B19" s="48" t="s">
        <v>26</v>
      </c>
      <c r="C19" s="49">
        <v>1</v>
      </c>
      <c r="D19" s="49">
        <v>32</v>
      </c>
      <c r="E19" s="49"/>
      <c r="F19" s="49"/>
      <c r="G19" s="49"/>
      <c r="H19" s="49"/>
      <c r="I19" s="76">
        <v>2</v>
      </c>
      <c r="J19" s="77" t="s">
        <v>24</v>
      </c>
    </row>
    <row r="20" spans="1:10">
      <c r="A20" s="50"/>
      <c r="B20" s="50" t="s">
        <v>27</v>
      </c>
      <c r="C20" s="51"/>
      <c r="D20" s="51"/>
      <c r="E20" s="51"/>
      <c r="F20" s="51"/>
      <c r="G20" s="51"/>
      <c r="H20" s="51"/>
      <c r="I20" s="78"/>
      <c r="J20" s="79"/>
    </row>
    <row r="21" spans="1:10">
      <c r="A21" s="48">
        <v>4210003110</v>
      </c>
      <c r="B21" s="48" t="s">
        <v>28</v>
      </c>
      <c r="C21" s="49">
        <v>1</v>
      </c>
      <c r="D21" s="49">
        <v>32</v>
      </c>
      <c r="E21" s="49"/>
      <c r="F21" s="49"/>
      <c r="G21" s="49"/>
      <c r="H21" s="49"/>
      <c r="I21" s="76">
        <v>3</v>
      </c>
      <c r="J21" s="77" t="s">
        <v>26</v>
      </c>
    </row>
    <row r="22" spans="1:10">
      <c r="A22" s="50"/>
      <c r="B22" s="50" t="s">
        <v>29</v>
      </c>
      <c r="C22" s="51"/>
      <c r="D22" s="51"/>
      <c r="E22" s="51"/>
      <c r="F22" s="51"/>
      <c r="G22" s="51"/>
      <c r="H22" s="51"/>
      <c r="I22" s="78"/>
      <c r="J22" s="79"/>
    </row>
    <row r="23" spans="1:10">
      <c r="A23" s="48">
        <v>4210004110</v>
      </c>
      <c r="B23" s="48" t="s">
        <v>30</v>
      </c>
      <c r="C23" s="49">
        <v>1</v>
      </c>
      <c r="D23" s="49">
        <v>32</v>
      </c>
      <c r="E23" s="49"/>
      <c r="F23" s="49"/>
      <c r="G23" s="49"/>
      <c r="H23" s="49"/>
      <c r="I23" s="76">
        <v>4</v>
      </c>
      <c r="J23" s="77" t="s">
        <v>28</v>
      </c>
    </row>
    <row r="24" spans="1:10">
      <c r="A24" s="50"/>
      <c r="B24" s="50" t="s">
        <v>31</v>
      </c>
      <c r="C24" s="51"/>
      <c r="D24" s="51"/>
      <c r="E24" s="51"/>
      <c r="F24" s="51"/>
      <c r="G24" s="51"/>
      <c r="H24" s="51"/>
      <c r="I24" s="78"/>
      <c r="J24" s="79"/>
    </row>
    <row r="25" spans="1:10">
      <c r="A25" s="48">
        <v>4120341170</v>
      </c>
      <c r="B25" s="48" t="s">
        <v>32</v>
      </c>
      <c r="C25" s="49">
        <v>2</v>
      </c>
      <c r="D25" s="49">
        <v>32</v>
      </c>
      <c r="E25" s="49"/>
      <c r="F25" s="49"/>
      <c r="G25" s="49"/>
      <c r="H25" s="49"/>
      <c r="I25" s="74">
        <v>1</v>
      </c>
      <c r="J25" s="75"/>
    </row>
    <row r="26" spans="1:10">
      <c r="A26" s="50"/>
      <c r="B26" s="50" t="s">
        <v>33</v>
      </c>
      <c r="C26" s="51"/>
      <c r="D26" s="51"/>
      <c r="E26" s="51"/>
      <c r="F26" s="51"/>
      <c r="G26" s="51"/>
      <c r="H26" s="51"/>
      <c r="I26" s="72"/>
      <c r="J26" s="73"/>
    </row>
    <row r="27" spans="1:10">
      <c r="A27" s="48">
        <v>4120342170</v>
      </c>
      <c r="B27" s="52" t="s">
        <v>34</v>
      </c>
      <c r="C27" s="49">
        <v>1</v>
      </c>
      <c r="D27" s="49">
        <v>32</v>
      </c>
      <c r="E27" s="49">
        <v>32</v>
      </c>
      <c r="F27" s="49"/>
      <c r="G27" s="49"/>
      <c r="H27" s="49"/>
      <c r="I27" s="74">
        <v>1</v>
      </c>
      <c r="J27" s="80" t="s">
        <v>35</v>
      </c>
    </row>
    <row r="28" spans="1:10" ht="64.8" customHeight="1">
      <c r="A28" s="50"/>
      <c r="B28" s="53" t="s">
        <v>36</v>
      </c>
      <c r="C28" s="51"/>
      <c r="D28" s="51"/>
      <c r="E28" s="51"/>
      <c r="F28" s="51"/>
      <c r="G28" s="51"/>
      <c r="H28" s="51"/>
      <c r="I28" s="72"/>
      <c r="J28" s="81"/>
    </row>
    <row r="29" spans="1:10" ht="20.399999999999999" customHeight="1">
      <c r="A29" s="135" t="s">
        <v>37</v>
      </c>
      <c r="B29" s="135"/>
      <c r="C29" s="47">
        <f t="shared" ref="C29:H29" si="0">SUM(C7:C28)</f>
        <v>20</v>
      </c>
      <c r="D29" s="47">
        <f t="shared" si="0"/>
        <v>448</v>
      </c>
      <c r="E29" s="47">
        <f t="shared" si="0"/>
        <v>32</v>
      </c>
      <c r="F29" s="47">
        <f t="shared" si="0"/>
        <v>0</v>
      </c>
      <c r="G29" s="47">
        <f t="shared" si="0"/>
        <v>48</v>
      </c>
      <c r="H29" s="47">
        <f t="shared" si="0"/>
        <v>16</v>
      </c>
      <c r="I29" s="82"/>
      <c r="J29" s="69"/>
    </row>
    <row r="30" spans="1:10" ht="32.25" customHeight="1">
      <c r="A30" s="179" t="s">
        <v>38</v>
      </c>
      <c r="B30" s="177"/>
      <c r="C30" s="177"/>
      <c r="D30" s="177"/>
      <c r="E30" s="177"/>
      <c r="F30" s="177"/>
      <c r="G30" s="177"/>
      <c r="H30" s="177"/>
      <c r="I30" s="177"/>
      <c r="J30" s="178"/>
    </row>
    <row r="31" spans="1:10" ht="24.9" customHeight="1">
      <c r="A31" s="138" t="s">
        <v>39</v>
      </c>
      <c r="B31" s="138"/>
      <c r="C31" s="137" t="s">
        <v>244</v>
      </c>
      <c r="D31" s="138"/>
      <c r="E31" s="138"/>
      <c r="F31" s="138"/>
      <c r="G31" s="138"/>
      <c r="H31" s="138"/>
      <c r="I31" s="138"/>
      <c r="J31" s="139"/>
    </row>
    <row r="32" spans="1:10" ht="24.9" customHeight="1">
      <c r="A32" s="138" t="s">
        <v>40</v>
      </c>
      <c r="B32" s="138"/>
      <c r="C32" s="138"/>
      <c r="D32" s="138"/>
      <c r="E32" s="138"/>
      <c r="F32" s="138"/>
      <c r="G32" s="138"/>
      <c r="H32" s="138"/>
      <c r="I32" s="138"/>
      <c r="J32" s="139"/>
    </row>
    <row r="33" spans="1:10" ht="24.9" customHeight="1">
      <c r="A33" s="138" t="s">
        <v>41</v>
      </c>
      <c r="B33" s="138"/>
      <c r="C33" s="138"/>
      <c r="D33" s="138"/>
      <c r="E33" s="138"/>
      <c r="F33" s="138"/>
      <c r="G33" s="138"/>
      <c r="H33" s="138"/>
      <c r="I33" s="138"/>
      <c r="J33" s="139"/>
    </row>
    <row r="34" spans="1:10" ht="24.9" customHeight="1">
      <c r="A34" s="138" t="s">
        <v>42</v>
      </c>
      <c r="B34" s="138"/>
      <c r="C34" s="138"/>
      <c r="D34" s="138"/>
      <c r="E34" s="138"/>
      <c r="F34" s="138"/>
      <c r="G34" s="138"/>
      <c r="H34" s="138"/>
      <c r="I34" s="138"/>
      <c r="J34" s="139"/>
    </row>
    <row r="35" spans="1:10" ht="24.9" customHeight="1">
      <c r="A35" s="138" t="s">
        <v>43</v>
      </c>
      <c r="B35" s="138"/>
      <c r="C35" s="138"/>
      <c r="D35" s="138"/>
      <c r="E35" s="138"/>
      <c r="F35" s="138"/>
      <c r="G35" s="138"/>
      <c r="H35" s="138"/>
      <c r="I35" s="138"/>
      <c r="J35" s="139"/>
    </row>
    <row r="36" spans="1:10" ht="24.9" customHeight="1">
      <c r="A36" s="176" t="s">
        <v>44</v>
      </c>
      <c r="B36" s="177"/>
      <c r="C36" s="177"/>
      <c r="D36" s="177"/>
      <c r="E36" s="177"/>
      <c r="F36" s="177"/>
      <c r="G36" s="177"/>
      <c r="H36" s="177"/>
      <c r="I36" s="177"/>
      <c r="J36" s="178"/>
    </row>
    <row r="37" spans="1:10">
      <c r="A37" s="54">
        <v>4030272170</v>
      </c>
      <c r="B37" s="55" t="s">
        <v>45</v>
      </c>
      <c r="C37" s="56">
        <v>1</v>
      </c>
      <c r="D37" s="56">
        <v>16</v>
      </c>
      <c r="E37" s="56"/>
      <c r="F37" s="56"/>
      <c r="G37" s="56"/>
      <c r="H37" s="56"/>
      <c r="I37" s="56">
        <v>1</v>
      </c>
      <c r="J37" s="59"/>
    </row>
    <row r="38" spans="1:10">
      <c r="A38" s="57"/>
      <c r="B38" s="58" t="s">
        <v>46</v>
      </c>
      <c r="C38" s="57"/>
      <c r="D38" s="57"/>
      <c r="E38" s="57"/>
      <c r="F38" s="57"/>
      <c r="G38" s="57"/>
      <c r="H38" s="57"/>
      <c r="I38" s="57"/>
      <c r="J38" s="58"/>
    </row>
    <row r="39" spans="1:10">
      <c r="A39" s="59">
        <v>4030102110</v>
      </c>
      <c r="B39" s="55" t="s">
        <v>47</v>
      </c>
      <c r="C39" s="56">
        <v>2</v>
      </c>
      <c r="D39" s="56">
        <v>32</v>
      </c>
      <c r="E39" s="59"/>
      <c r="F39" s="59"/>
      <c r="G39" s="59"/>
      <c r="H39" s="59"/>
      <c r="I39" s="56">
        <v>1</v>
      </c>
      <c r="J39" s="59"/>
    </row>
    <row r="40" spans="1:10">
      <c r="A40" s="58"/>
      <c r="B40" s="58" t="s">
        <v>48</v>
      </c>
      <c r="C40" s="58"/>
      <c r="D40" s="58"/>
      <c r="E40" s="58"/>
      <c r="F40" s="58"/>
      <c r="G40" s="58"/>
      <c r="H40" s="58"/>
      <c r="I40" s="57"/>
      <c r="J40" s="58"/>
    </row>
    <row r="41" spans="1:10">
      <c r="A41" s="48">
        <v>4050067110</v>
      </c>
      <c r="B41" s="48" t="s">
        <v>49</v>
      </c>
      <c r="C41" s="49">
        <v>5</v>
      </c>
      <c r="D41" s="49">
        <v>80</v>
      </c>
      <c r="E41" s="49"/>
      <c r="F41" s="49"/>
      <c r="G41" s="49"/>
      <c r="H41" s="49"/>
      <c r="I41" s="74">
        <v>2</v>
      </c>
      <c r="J41" s="80" t="s">
        <v>35</v>
      </c>
    </row>
    <row r="42" spans="1:10">
      <c r="A42" s="50"/>
      <c r="B42" s="50" t="s">
        <v>50</v>
      </c>
      <c r="C42" s="51"/>
      <c r="D42" s="51"/>
      <c r="E42" s="51"/>
      <c r="F42" s="51"/>
      <c r="G42" s="51"/>
      <c r="H42" s="51"/>
      <c r="I42" s="72"/>
      <c r="J42" s="83"/>
    </row>
    <row r="43" spans="1:10">
      <c r="A43" s="59">
        <v>4030183140</v>
      </c>
      <c r="B43" s="60" t="s">
        <v>51</v>
      </c>
      <c r="C43" s="56">
        <v>2</v>
      </c>
      <c r="D43" s="56">
        <v>32</v>
      </c>
      <c r="E43" s="59"/>
      <c r="F43" s="59"/>
      <c r="G43" s="59"/>
      <c r="H43" s="59"/>
      <c r="I43" s="56">
        <v>1</v>
      </c>
      <c r="J43" s="59"/>
    </row>
    <row r="44" spans="1:10">
      <c r="A44" s="58"/>
      <c r="B44" s="58" t="s">
        <v>52</v>
      </c>
      <c r="C44" s="58"/>
      <c r="D44" s="58"/>
      <c r="E44" s="58"/>
      <c r="F44" s="58"/>
      <c r="G44" s="58"/>
      <c r="H44" s="58"/>
      <c r="I44" s="57" t="s">
        <v>35</v>
      </c>
      <c r="J44" s="58"/>
    </row>
    <row r="45" spans="1:10">
      <c r="A45" s="59">
        <v>4030184140</v>
      </c>
      <c r="B45" s="60" t="s">
        <v>53</v>
      </c>
      <c r="C45" s="56">
        <v>2</v>
      </c>
      <c r="D45" s="56">
        <v>32</v>
      </c>
      <c r="E45" s="59"/>
      <c r="F45" s="59"/>
      <c r="G45" s="59"/>
      <c r="H45" s="59"/>
      <c r="I45" s="56">
        <v>2</v>
      </c>
      <c r="J45" s="59"/>
    </row>
    <row r="46" spans="1:10" ht="24">
      <c r="A46" s="58"/>
      <c r="B46" s="58" t="s">
        <v>54</v>
      </c>
      <c r="C46" s="58"/>
      <c r="D46" s="58"/>
      <c r="E46" s="58"/>
      <c r="F46" s="58"/>
      <c r="G46" s="58"/>
      <c r="H46" s="58"/>
      <c r="I46" s="57"/>
      <c r="J46" s="58"/>
    </row>
    <row r="47" spans="1:10">
      <c r="A47" s="59">
        <v>4030275170</v>
      </c>
      <c r="B47" s="60" t="s">
        <v>55</v>
      </c>
      <c r="C47" s="56">
        <v>3</v>
      </c>
      <c r="D47" s="56">
        <v>48</v>
      </c>
      <c r="E47" s="59"/>
      <c r="F47" s="59"/>
      <c r="G47" s="59"/>
      <c r="H47" s="59"/>
      <c r="I47" s="56">
        <v>1</v>
      </c>
      <c r="J47" s="59"/>
    </row>
    <row r="48" spans="1:10">
      <c r="A48" s="58"/>
      <c r="B48" s="58" t="s">
        <v>56</v>
      </c>
      <c r="C48" s="58"/>
      <c r="D48" s="58"/>
      <c r="E48" s="58"/>
      <c r="F48" s="58"/>
      <c r="G48" s="58"/>
      <c r="H48" s="58"/>
      <c r="I48" s="57"/>
      <c r="J48" s="58"/>
    </row>
    <row r="49" spans="1:10">
      <c r="A49" s="59">
        <v>4030276170</v>
      </c>
      <c r="B49" s="60" t="s">
        <v>57</v>
      </c>
      <c r="C49" s="56">
        <v>2</v>
      </c>
      <c r="D49" s="56">
        <v>32</v>
      </c>
      <c r="E49" s="59"/>
      <c r="F49" s="59"/>
      <c r="G49" s="59"/>
      <c r="H49" s="59"/>
      <c r="I49" s="56">
        <v>2</v>
      </c>
      <c r="J49" s="59"/>
    </row>
    <row r="50" spans="1:10">
      <c r="A50" s="58"/>
      <c r="B50" s="58" t="s">
        <v>58</v>
      </c>
      <c r="C50" s="58"/>
      <c r="D50" s="58"/>
      <c r="E50" s="58"/>
      <c r="F50" s="58"/>
      <c r="G50" s="58"/>
      <c r="H50" s="58"/>
      <c r="I50" s="57"/>
      <c r="J50" s="58"/>
    </row>
    <row r="51" spans="1:10">
      <c r="A51" s="59">
        <v>4030199130</v>
      </c>
      <c r="B51" s="55" t="s">
        <v>59</v>
      </c>
      <c r="C51" s="56">
        <v>2</v>
      </c>
      <c r="D51" s="56">
        <v>32</v>
      </c>
      <c r="E51" s="59"/>
      <c r="F51" s="59"/>
      <c r="G51" s="59"/>
      <c r="H51" s="59"/>
      <c r="I51" s="56">
        <v>2</v>
      </c>
      <c r="J51" s="59"/>
    </row>
    <row r="52" spans="1:10">
      <c r="A52" s="58"/>
      <c r="B52" s="58" t="s">
        <v>60</v>
      </c>
      <c r="C52" s="58"/>
      <c r="D52" s="58"/>
      <c r="E52" s="58"/>
      <c r="F52" s="58"/>
      <c r="G52" s="58"/>
      <c r="H52" s="58"/>
      <c r="I52" s="57"/>
      <c r="J52" s="58"/>
    </row>
    <row r="53" spans="1:10">
      <c r="A53" s="59">
        <v>4030281170</v>
      </c>
      <c r="B53" s="55" t="s">
        <v>61</v>
      </c>
      <c r="C53" s="56">
        <v>2</v>
      </c>
      <c r="D53" s="56">
        <v>32</v>
      </c>
      <c r="E53" s="59"/>
      <c r="F53" s="59"/>
      <c r="G53" s="59"/>
      <c r="H53" s="59"/>
      <c r="I53" s="56">
        <v>1</v>
      </c>
      <c r="J53" s="59"/>
    </row>
    <row r="54" spans="1:10">
      <c r="A54" s="58"/>
      <c r="B54" s="58" t="s">
        <v>62</v>
      </c>
      <c r="C54" s="58"/>
      <c r="D54" s="58"/>
      <c r="E54" s="58"/>
      <c r="F54" s="58"/>
      <c r="G54" s="58"/>
      <c r="H54" s="58"/>
      <c r="I54" s="57"/>
      <c r="J54" s="58"/>
    </row>
    <row r="55" spans="1:10">
      <c r="A55" s="59">
        <v>4030291170</v>
      </c>
      <c r="B55" s="55" t="s">
        <v>63</v>
      </c>
      <c r="C55" s="56">
        <v>1</v>
      </c>
      <c r="D55" s="56">
        <v>16</v>
      </c>
      <c r="E55" s="59"/>
      <c r="F55" s="59"/>
      <c r="G55" s="59"/>
      <c r="H55" s="59"/>
      <c r="I55" s="56">
        <v>2</v>
      </c>
      <c r="J55" s="63" t="s">
        <v>64</v>
      </c>
    </row>
    <row r="56" spans="1:10">
      <c r="A56" s="61"/>
      <c r="B56" s="58" t="s">
        <v>65</v>
      </c>
      <c r="C56" s="61"/>
      <c r="D56" s="61"/>
      <c r="E56" s="61"/>
      <c r="F56" s="61"/>
      <c r="G56" s="61"/>
      <c r="H56" s="61"/>
      <c r="I56" s="84"/>
      <c r="J56" s="61"/>
    </row>
    <row r="57" spans="1:10">
      <c r="A57" s="59">
        <v>4030279170</v>
      </c>
      <c r="B57" s="55" t="s">
        <v>66</v>
      </c>
      <c r="C57" s="56">
        <v>4</v>
      </c>
      <c r="D57" s="56">
        <v>64</v>
      </c>
      <c r="E57" s="59"/>
      <c r="F57" s="59"/>
      <c r="G57" s="59"/>
      <c r="H57" s="59"/>
      <c r="I57" s="56">
        <v>1</v>
      </c>
      <c r="J57" s="59"/>
    </row>
    <row r="58" spans="1:10">
      <c r="A58" s="58"/>
      <c r="B58" s="58" t="s">
        <v>67</v>
      </c>
      <c r="C58" s="58"/>
      <c r="D58" s="58"/>
      <c r="E58" s="58"/>
      <c r="F58" s="58"/>
      <c r="G58" s="58"/>
      <c r="H58" s="58"/>
      <c r="I58" s="57" t="s">
        <v>35</v>
      </c>
      <c r="J58" s="58"/>
    </row>
    <row r="59" spans="1:10">
      <c r="A59" s="59">
        <v>4030292170</v>
      </c>
      <c r="B59" s="55" t="s">
        <v>68</v>
      </c>
      <c r="C59" s="56">
        <v>4</v>
      </c>
      <c r="D59" s="56">
        <v>64</v>
      </c>
      <c r="E59" s="59"/>
      <c r="F59" s="59"/>
      <c r="G59" s="59"/>
      <c r="H59" s="59"/>
      <c r="I59" s="56">
        <v>2</v>
      </c>
      <c r="J59" s="63" t="s">
        <v>69</v>
      </c>
    </row>
    <row r="60" spans="1:10">
      <c r="A60" s="58"/>
      <c r="B60" s="58" t="s">
        <v>70</v>
      </c>
      <c r="C60" s="58"/>
      <c r="D60" s="58"/>
      <c r="E60" s="58"/>
      <c r="F60" s="58"/>
      <c r="G60" s="58"/>
      <c r="H60" s="58"/>
      <c r="I60" s="57"/>
      <c r="J60" s="58"/>
    </row>
    <row r="61" spans="1:10">
      <c r="A61" s="59">
        <v>4030293170</v>
      </c>
      <c r="B61" s="55" t="s">
        <v>71</v>
      </c>
      <c r="C61" s="56">
        <v>2</v>
      </c>
      <c r="D61" s="56">
        <v>32</v>
      </c>
      <c r="E61" s="59"/>
      <c r="F61" s="59"/>
      <c r="G61" s="59"/>
      <c r="H61" s="59"/>
      <c r="I61" s="56">
        <v>2</v>
      </c>
      <c r="J61" s="59"/>
    </row>
    <row r="62" spans="1:10">
      <c r="A62" s="58"/>
      <c r="B62" s="58" t="s">
        <v>72</v>
      </c>
      <c r="C62" s="58"/>
      <c r="D62" s="58"/>
      <c r="E62" s="58"/>
      <c r="F62" s="58"/>
      <c r="G62" s="58"/>
      <c r="H62" s="58"/>
      <c r="I62" s="57"/>
      <c r="J62" s="58"/>
    </row>
    <row r="63" spans="1:10" ht="15" customHeight="1">
      <c r="A63" s="62">
        <v>4030294170</v>
      </c>
      <c r="B63" s="63" t="s">
        <v>73</v>
      </c>
      <c r="C63" s="64">
        <v>8</v>
      </c>
      <c r="D63" s="64">
        <v>128</v>
      </c>
      <c r="E63" s="64"/>
      <c r="F63" s="64"/>
      <c r="G63" s="64"/>
      <c r="H63" s="65"/>
      <c r="I63" s="64">
        <v>3</v>
      </c>
      <c r="J63" s="85"/>
    </row>
    <row r="64" spans="1:10" ht="15" customHeight="1">
      <c r="A64" s="66"/>
      <c r="B64" s="58" t="s">
        <v>74</v>
      </c>
      <c r="C64" s="67"/>
      <c r="D64" s="67"/>
      <c r="E64" s="67"/>
      <c r="F64" s="67"/>
      <c r="G64" s="67"/>
      <c r="H64" s="68"/>
      <c r="I64" s="67"/>
      <c r="J64" s="86"/>
    </row>
    <row r="65" spans="1:10" ht="15" customHeight="1">
      <c r="A65" s="87">
        <v>4030295170</v>
      </c>
      <c r="B65" s="88" t="s">
        <v>75</v>
      </c>
      <c r="C65" s="89">
        <v>8</v>
      </c>
      <c r="D65" s="89">
        <v>128</v>
      </c>
      <c r="E65" s="89"/>
      <c r="F65" s="89"/>
      <c r="G65" s="89"/>
      <c r="H65" s="90"/>
      <c r="I65" s="89">
        <v>4</v>
      </c>
      <c r="J65" s="101" t="s">
        <v>73</v>
      </c>
    </row>
    <row r="66" spans="1:10" ht="15" customHeight="1">
      <c r="A66" s="66"/>
      <c r="B66" s="58" t="s">
        <v>76</v>
      </c>
      <c r="C66" s="67"/>
      <c r="D66" s="67"/>
      <c r="E66" s="67"/>
      <c r="F66" s="67"/>
      <c r="G66" s="67"/>
      <c r="H66" s="68"/>
      <c r="I66" s="67"/>
      <c r="J66" s="102"/>
    </row>
    <row r="67" spans="1:10" ht="15" customHeight="1">
      <c r="A67" s="87">
        <v>4030296170</v>
      </c>
      <c r="B67" s="88" t="s">
        <v>77</v>
      </c>
      <c r="C67" s="89">
        <v>4</v>
      </c>
      <c r="D67" s="89">
        <v>64</v>
      </c>
      <c r="E67" s="89"/>
      <c r="F67" s="89"/>
      <c r="G67" s="89"/>
      <c r="H67" s="90"/>
      <c r="I67" s="89">
        <v>3</v>
      </c>
      <c r="J67" s="103"/>
    </row>
    <row r="68" spans="1:10" ht="15" customHeight="1">
      <c r="A68" s="66"/>
      <c r="B68" s="58" t="s">
        <v>78</v>
      </c>
      <c r="C68" s="67"/>
      <c r="D68" s="67"/>
      <c r="E68" s="67"/>
      <c r="F68" s="67"/>
      <c r="G68" s="67"/>
      <c r="H68" s="68"/>
      <c r="I68" s="67"/>
      <c r="J68" s="102"/>
    </row>
    <row r="69" spans="1:10" ht="15" customHeight="1">
      <c r="A69" s="87">
        <v>4030297170</v>
      </c>
      <c r="B69" s="61" t="s">
        <v>79</v>
      </c>
      <c r="C69" s="89">
        <v>4</v>
      </c>
      <c r="D69" s="89">
        <v>64</v>
      </c>
      <c r="E69" s="89"/>
      <c r="F69" s="89"/>
      <c r="G69" s="89"/>
      <c r="H69" s="90"/>
      <c r="I69" s="89">
        <v>4</v>
      </c>
      <c r="J69" s="103" t="s">
        <v>80</v>
      </c>
    </row>
    <row r="70" spans="1:10" ht="15" customHeight="1">
      <c r="A70" s="66"/>
      <c r="B70" s="58" t="s">
        <v>81</v>
      </c>
      <c r="C70" s="67"/>
      <c r="D70" s="67"/>
      <c r="E70" s="67"/>
      <c r="F70" s="67"/>
      <c r="G70" s="67"/>
      <c r="H70" s="68"/>
      <c r="I70" s="67"/>
      <c r="J70" s="102"/>
    </row>
    <row r="71" spans="1:10" ht="15" customHeight="1">
      <c r="A71" s="87">
        <v>4030036110</v>
      </c>
      <c r="B71" s="61" t="s">
        <v>82</v>
      </c>
      <c r="C71" s="89">
        <v>4</v>
      </c>
      <c r="D71" s="89">
        <v>64</v>
      </c>
      <c r="E71" s="89"/>
      <c r="F71" s="89"/>
      <c r="G71" s="89"/>
      <c r="H71" s="90"/>
      <c r="I71" s="89">
        <v>5</v>
      </c>
      <c r="J71" s="103"/>
    </row>
    <row r="72" spans="1:10" ht="15" customHeight="1">
      <c r="A72" s="66"/>
      <c r="B72" s="58" t="s">
        <v>83</v>
      </c>
      <c r="C72" s="67"/>
      <c r="D72" s="67"/>
      <c r="E72" s="67"/>
      <c r="F72" s="67"/>
      <c r="G72" s="67"/>
      <c r="H72" s="68"/>
      <c r="I72" s="67"/>
      <c r="J72" s="102"/>
    </row>
    <row r="73" spans="1:10" ht="15" customHeight="1">
      <c r="A73" s="87">
        <v>4030037110</v>
      </c>
      <c r="B73" s="61" t="s">
        <v>84</v>
      </c>
      <c r="C73" s="89">
        <v>4</v>
      </c>
      <c r="D73" s="89">
        <v>64</v>
      </c>
      <c r="E73" s="89"/>
      <c r="F73" s="89"/>
      <c r="G73" s="89"/>
      <c r="H73" s="90"/>
      <c r="I73" s="89">
        <v>6</v>
      </c>
      <c r="J73" s="103" t="s">
        <v>82</v>
      </c>
    </row>
    <row r="74" spans="1:10" ht="15" customHeight="1">
      <c r="A74" s="66"/>
      <c r="B74" s="58" t="s">
        <v>85</v>
      </c>
      <c r="C74" s="67"/>
      <c r="D74" s="67"/>
      <c r="E74" s="67"/>
      <c r="F74" s="67"/>
      <c r="G74" s="67"/>
      <c r="H74" s="68"/>
      <c r="I74" s="67"/>
      <c r="J74" s="102"/>
    </row>
    <row r="75" spans="1:10" ht="15" customHeight="1">
      <c r="A75" s="87">
        <v>4030038110</v>
      </c>
      <c r="B75" s="61" t="s">
        <v>86</v>
      </c>
      <c r="C75" s="89">
        <v>4</v>
      </c>
      <c r="D75" s="89">
        <v>64</v>
      </c>
      <c r="E75" s="89"/>
      <c r="F75" s="89"/>
      <c r="G75" s="89"/>
      <c r="H75" s="90"/>
      <c r="I75" s="89">
        <v>7</v>
      </c>
      <c r="J75" s="103" t="s">
        <v>84</v>
      </c>
    </row>
    <row r="76" spans="1:10" ht="15" customHeight="1">
      <c r="A76" s="66"/>
      <c r="B76" s="58" t="s">
        <v>87</v>
      </c>
      <c r="C76" s="67"/>
      <c r="D76" s="67"/>
      <c r="E76" s="67"/>
      <c r="F76" s="67"/>
      <c r="G76" s="67"/>
      <c r="H76" s="68"/>
      <c r="I76" s="67"/>
      <c r="J76" s="86"/>
    </row>
    <row r="77" spans="1:10">
      <c r="A77" s="87">
        <v>4030298170</v>
      </c>
      <c r="B77" s="88" t="s">
        <v>88</v>
      </c>
      <c r="C77" s="89">
        <v>2</v>
      </c>
      <c r="D77" s="89">
        <v>32</v>
      </c>
      <c r="E77" s="89"/>
      <c r="F77" s="89"/>
      <c r="G77" s="89"/>
      <c r="H77" s="90"/>
      <c r="I77" s="89">
        <v>5</v>
      </c>
      <c r="J77" s="104"/>
    </row>
    <row r="78" spans="1:10" ht="24">
      <c r="A78" s="66"/>
      <c r="B78" s="58" t="s">
        <v>89</v>
      </c>
      <c r="C78" s="67"/>
      <c r="D78" s="67"/>
      <c r="E78" s="67"/>
      <c r="F78" s="67"/>
      <c r="G78" s="67"/>
      <c r="H78" s="68"/>
      <c r="I78" s="67"/>
      <c r="J78" s="86"/>
    </row>
    <row r="79" spans="1:10">
      <c r="A79" s="48">
        <v>4030014110</v>
      </c>
      <c r="B79" s="48" t="s">
        <v>90</v>
      </c>
      <c r="C79" s="49">
        <v>2</v>
      </c>
      <c r="D79" s="49">
        <v>32</v>
      </c>
      <c r="E79" s="49"/>
      <c r="F79" s="49"/>
      <c r="G79" s="49"/>
      <c r="H79" s="49"/>
      <c r="I79" s="74">
        <v>5</v>
      </c>
      <c r="J79" s="71"/>
    </row>
    <row r="80" spans="1:10">
      <c r="A80" s="91"/>
      <c r="B80" s="91" t="s">
        <v>91</v>
      </c>
      <c r="C80" s="92"/>
      <c r="D80" s="92"/>
      <c r="E80" s="92"/>
      <c r="F80" s="92"/>
      <c r="G80" s="92"/>
      <c r="H80" s="92"/>
      <c r="I80" s="105"/>
      <c r="J80" s="75"/>
    </row>
    <row r="81" spans="1:10">
      <c r="A81" s="77">
        <v>4030015110</v>
      </c>
      <c r="B81" s="77" t="s">
        <v>92</v>
      </c>
      <c r="C81" s="54">
        <v>2</v>
      </c>
      <c r="D81" s="54">
        <v>32</v>
      </c>
      <c r="E81" s="54"/>
      <c r="F81" s="54"/>
      <c r="G81" s="54"/>
      <c r="H81" s="54"/>
      <c r="I81" s="74">
        <v>6</v>
      </c>
      <c r="J81" s="106" t="s">
        <v>93</v>
      </c>
    </row>
    <row r="82" spans="1:10">
      <c r="A82" s="58"/>
      <c r="B82" s="58" t="s">
        <v>94</v>
      </c>
      <c r="C82" s="57"/>
      <c r="D82" s="57"/>
      <c r="E82" s="57"/>
      <c r="F82" s="57"/>
      <c r="G82" s="57"/>
      <c r="H82" s="57"/>
      <c r="I82" s="86"/>
      <c r="J82" s="75"/>
    </row>
    <row r="83" spans="1:10" ht="15" customHeight="1">
      <c r="A83" s="87">
        <v>4030019110</v>
      </c>
      <c r="B83" s="88" t="s">
        <v>95</v>
      </c>
      <c r="C83" s="89">
        <v>1</v>
      </c>
      <c r="D83" s="89">
        <v>16</v>
      </c>
      <c r="E83" s="89"/>
      <c r="F83" s="89"/>
      <c r="G83" s="89"/>
      <c r="H83" s="90"/>
      <c r="I83" s="89">
        <v>7</v>
      </c>
      <c r="J83" s="104"/>
    </row>
    <row r="84" spans="1:10" ht="15" customHeight="1">
      <c r="A84" s="66"/>
      <c r="B84" s="58" t="s">
        <v>96</v>
      </c>
      <c r="C84" s="67"/>
      <c r="D84" s="67"/>
      <c r="E84" s="67"/>
      <c r="F84" s="67"/>
      <c r="G84" s="67"/>
      <c r="H84" s="68"/>
      <c r="I84" s="67"/>
      <c r="J84" s="86"/>
    </row>
    <row r="85" spans="1:10" ht="15" customHeight="1">
      <c r="A85" s="169" t="s">
        <v>97</v>
      </c>
      <c r="B85" s="170"/>
      <c r="C85" s="93">
        <f t="shared" ref="C85:H85" si="1">SUM(C37:C84)</f>
        <v>75</v>
      </c>
      <c r="D85" s="93">
        <f t="shared" si="1"/>
        <v>1200</v>
      </c>
      <c r="E85" s="93">
        <f t="shared" si="1"/>
        <v>0</v>
      </c>
      <c r="F85" s="93">
        <f t="shared" si="1"/>
        <v>0</v>
      </c>
      <c r="G85" s="93">
        <f t="shared" si="1"/>
        <v>0</v>
      </c>
      <c r="H85" s="93">
        <f t="shared" si="1"/>
        <v>0</v>
      </c>
      <c r="I85" s="93"/>
      <c r="J85" s="107"/>
    </row>
    <row r="86" spans="1:10" ht="30" customHeight="1">
      <c r="A86" s="172" t="s">
        <v>98</v>
      </c>
      <c r="B86" s="172"/>
      <c r="C86" s="172"/>
      <c r="D86" s="172"/>
      <c r="E86" s="172"/>
      <c r="F86" s="172"/>
      <c r="G86" s="172"/>
      <c r="H86" s="172"/>
      <c r="I86" s="172"/>
      <c r="J86" s="173"/>
    </row>
    <row r="87" spans="1:10">
      <c r="A87" s="61">
        <v>4020013110</v>
      </c>
      <c r="B87" s="94" t="s">
        <v>99</v>
      </c>
      <c r="C87" s="89">
        <v>3.5</v>
      </c>
      <c r="D87" s="89">
        <v>56</v>
      </c>
      <c r="E87" s="95"/>
      <c r="F87" s="95"/>
      <c r="G87" s="95"/>
      <c r="H87" s="96"/>
      <c r="I87" s="95">
        <v>3</v>
      </c>
      <c r="J87" s="108"/>
    </row>
    <row r="88" spans="1:10">
      <c r="A88" s="58"/>
      <c r="B88" s="66" t="s">
        <v>100</v>
      </c>
      <c r="C88" s="67"/>
      <c r="D88" s="67"/>
      <c r="E88" s="67"/>
      <c r="F88" s="67"/>
      <c r="G88" s="67"/>
      <c r="H88" s="68"/>
      <c r="I88" s="67"/>
      <c r="J88" s="86"/>
    </row>
    <row r="89" spans="1:10">
      <c r="A89" s="61">
        <v>4030299170</v>
      </c>
      <c r="B89" s="94" t="s">
        <v>101</v>
      </c>
      <c r="C89" s="89">
        <v>4</v>
      </c>
      <c r="D89" s="89">
        <v>64</v>
      </c>
      <c r="E89" s="95"/>
      <c r="F89" s="95"/>
      <c r="G89" s="95"/>
      <c r="H89" s="96"/>
      <c r="I89" s="95">
        <v>3</v>
      </c>
      <c r="J89" s="108"/>
    </row>
    <row r="90" spans="1:10">
      <c r="A90" s="58"/>
      <c r="B90" s="66" t="s">
        <v>102</v>
      </c>
      <c r="C90" s="67"/>
      <c r="D90" s="67"/>
      <c r="E90" s="67"/>
      <c r="F90" s="67"/>
      <c r="G90" s="67"/>
      <c r="H90" s="68"/>
      <c r="I90" s="67"/>
      <c r="J90" s="102"/>
    </row>
    <row r="91" spans="1:10">
      <c r="A91" s="61">
        <v>4030300170</v>
      </c>
      <c r="B91" s="94" t="s">
        <v>103</v>
      </c>
      <c r="C91" s="89">
        <v>4</v>
      </c>
      <c r="D91" s="89">
        <v>64</v>
      </c>
      <c r="E91" s="95"/>
      <c r="F91" s="95"/>
      <c r="G91" s="95"/>
      <c r="H91" s="96"/>
      <c r="I91" s="95">
        <v>4</v>
      </c>
      <c r="J91" s="109" t="s">
        <v>104</v>
      </c>
    </row>
    <row r="92" spans="1:10">
      <c r="A92" s="58"/>
      <c r="B92" s="66" t="s">
        <v>105</v>
      </c>
      <c r="C92" s="67"/>
      <c r="D92" s="67"/>
      <c r="E92" s="67"/>
      <c r="F92" s="67"/>
      <c r="G92" s="67"/>
      <c r="H92" s="68"/>
      <c r="I92" s="67"/>
      <c r="J92" s="102"/>
    </row>
    <row r="93" spans="1:10">
      <c r="A93" s="61">
        <v>4030301170</v>
      </c>
      <c r="B93" s="94" t="s">
        <v>106</v>
      </c>
      <c r="C93" s="89">
        <v>2</v>
      </c>
      <c r="D93" s="89">
        <v>32</v>
      </c>
      <c r="E93" s="95"/>
      <c r="F93" s="95"/>
      <c r="G93" s="95"/>
      <c r="H93" s="96"/>
      <c r="I93" s="95">
        <v>5</v>
      </c>
      <c r="J93" s="110" t="s">
        <v>103</v>
      </c>
    </row>
    <row r="94" spans="1:10">
      <c r="A94" s="58"/>
      <c r="B94" s="66" t="s">
        <v>107</v>
      </c>
      <c r="C94" s="67"/>
      <c r="D94" s="67"/>
      <c r="E94" s="67"/>
      <c r="F94" s="67"/>
      <c r="G94" s="67"/>
      <c r="H94" s="68"/>
      <c r="I94" s="67"/>
      <c r="J94" s="102"/>
    </row>
    <row r="95" spans="1:10">
      <c r="A95" s="61">
        <v>4030302170</v>
      </c>
      <c r="B95" s="94" t="s">
        <v>108</v>
      </c>
      <c r="C95" s="89">
        <v>2</v>
      </c>
      <c r="D95" s="89">
        <v>32</v>
      </c>
      <c r="E95" s="95"/>
      <c r="F95" s="95"/>
      <c r="G95" s="95"/>
      <c r="H95" s="96"/>
      <c r="I95" s="95">
        <v>6</v>
      </c>
      <c r="J95" s="110" t="s">
        <v>106</v>
      </c>
    </row>
    <row r="96" spans="1:10">
      <c r="A96" s="58"/>
      <c r="B96" s="66" t="s">
        <v>109</v>
      </c>
      <c r="C96" s="67"/>
      <c r="D96" s="67"/>
      <c r="E96" s="67"/>
      <c r="F96" s="67"/>
      <c r="G96" s="67"/>
      <c r="H96" s="68"/>
      <c r="I96" s="67"/>
      <c r="J96" s="102"/>
    </row>
    <row r="97" spans="1:10">
      <c r="A97" s="61">
        <v>4030303170</v>
      </c>
      <c r="B97" s="94" t="s">
        <v>110</v>
      </c>
      <c r="C97" s="89">
        <v>2</v>
      </c>
      <c r="D97" s="89">
        <v>32</v>
      </c>
      <c r="E97" s="95"/>
      <c r="F97" s="95"/>
      <c r="G97" s="95"/>
      <c r="H97" s="96"/>
      <c r="I97" s="95">
        <v>7</v>
      </c>
      <c r="J97" s="110" t="s">
        <v>108</v>
      </c>
    </row>
    <row r="98" spans="1:10">
      <c r="A98" s="58"/>
      <c r="B98" s="66" t="s">
        <v>111</v>
      </c>
      <c r="C98" s="67"/>
      <c r="D98" s="67"/>
      <c r="E98" s="67"/>
      <c r="F98" s="67"/>
      <c r="G98" s="67"/>
      <c r="H98" s="68"/>
      <c r="I98" s="67"/>
      <c r="J98" s="102"/>
    </row>
    <row r="99" spans="1:10">
      <c r="A99" s="61">
        <v>4030016110</v>
      </c>
      <c r="B99" s="94" t="s">
        <v>112</v>
      </c>
      <c r="C99" s="89">
        <v>2</v>
      </c>
      <c r="D99" s="89">
        <v>32</v>
      </c>
      <c r="E99" s="95"/>
      <c r="F99" s="95"/>
      <c r="G99" s="95"/>
      <c r="H99" s="96"/>
      <c r="I99" s="95">
        <v>5</v>
      </c>
      <c r="J99" s="109"/>
    </row>
    <row r="100" spans="1:10">
      <c r="A100" s="58"/>
      <c r="B100" s="66" t="s">
        <v>113</v>
      </c>
      <c r="C100" s="67"/>
      <c r="D100" s="67"/>
      <c r="E100" s="67"/>
      <c r="F100" s="67"/>
      <c r="G100" s="67"/>
      <c r="H100" s="68"/>
      <c r="I100" s="67"/>
      <c r="J100" s="102"/>
    </row>
    <row r="101" spans="1:10">
      <c r="A101" s="61">
        <v>4030017110</v>
      </c>
      <c r="B101" s="94" t="s">
        <v>114</v>
      </c>
      <c r="C101" s="89">
        <v>2</v>
      </c>
      <c r="D101" s="89">
        <v>32</v>
      </c>
      <c r="E101" s="95"/>
      <c r="F101" s="95"/>
      <c r="G101" s="95"/>
      <c r="H101" s="96"/>
      <c r="I101" s="95">
        <v>6</v>
      </c>
      <c r="J101" s="109" t="s">
        <v>115</v>
      </c>
    </row>
    <row r="102" spans="1:10">
      <c r="A102" s="58"/>
      <c r="B102" s="66" t="s">
        <v>116</v>
      </c>
      <c r="C102" s="67"/>
      <c r="D102" s="67"/>
      <c r="E102" s="67"/>
      <c r="F102" s="67"/>
      <c r="G102" s="67"/>
      <c r="H102" s="68"/>
      <c r="I102" s="67"/>
      <c r="J102" s="102"/>
    </row>
    <row r="103" spans="1:10">
      <c r="A103" s="61">
        <v>4030089110</v>
      </c>
      <c r="B103" s="94" t="s">
        <v>117</v>
      </c>
      <c r="C103" s="89">
        <v>2</v>
      </c>
      <c r="D103" s="89">
        <v>32</v>
      </c>
      <c r="E103" s="95"/>
      <c r="F103" s="95"/>
      <c r="G103" s="95"/>
      <c r="H103" s="96"/>
      <c r="I103" s="95">
        <v>5</v>
      </c>
      <c r="J103" s="109"/>
    </row>
    <row r="104" spans="1:10">
      <c r="A104" s="58"/>
      <c r="B104" s="66" t="s">
        <v>118</v>
      </c>
      <c r="C104" s="67"/>
      <c r="D104" s="67"/>
      <c r="E104" s="67"/>
      <c r="F104" s="67"/>
      <c r="G104" s="67"/>
      <c r="H104" s="68"/>
      <c r="I104" s="67"/>
      <c r="J104" s="102"/>
    </row>
    <row r="105" spans="1:10">
      <c r="A105" s="61">
        <v>4030090110</v>
      </c>
      <c r="B105" s="94" t="s">
        <v>119</v>
      </c>
      <c r="C105" s="89">
        <v>2</v>
      </c>
      <c r="D105" s="89">
        <v>32</v>
      </c>
      <c r="E105" s="95"/>
      <c r="F105" s="95"/>
      <c r="G105" s="95"/>
      <c r="H105" s="96"/>
      <c r="I105" s="95">
        <v>6</v>
      </c>
      <c r="J105" s="109" t="s">
        <v>120</v>
      </c>
    </row>
    <row r="106" spans="1:10">
      <c r="A106" s="58"/>
      <c r="B106" s="66" t="s">
        <v>121</v>
      </c>
      <c r="C106" s="67"/>
      <c r="D106" s="67"/>
      <c r="E106" s="67"/>
      <c r="F106" s="67"/>
      <c r="G106" s="67"/>
      <c r="H106" s="68"/>
      <c r="I106" s="67"/>
      <c r="J106" s="102"/>
    </row>
    <row r="107" spans="1:10">
      <c r="A107" s="61">
        <v>4030091110</v>
      </c>
      <c r="B107" s="94" t="s">
        <v>122</v>
      </c>
      <c r="C107" s="89">
        <v>2</v>
      </c>
      <c r="D107" s="89">
        <v>32</v>
      </c>
      <c r="E107" s="95"/>
      <c r="F107" s="95"/>
      <c r="G107" s="95"/>
      <c r="H107" s="96"/>
      <c r="I107" s="95">
        <v>7</v>
      </c>
      <c r="J107" s="109" t="s">
        <v>123</v>
      </c>
    </row>
    <row r="108" spans="1:10">
      <c r="A108" s="58"/>
      <c r="B108" s="66" t="s">
        <v>124</v>
      </c>
      <c r="C108" s="67"/>
      <c r="D108" s="67"/>
      <c r="E108" s="67"/>
      <c r="F108" s="67"/>
      <c r="G108" s="67"/>
      <c r="H108" s="68"/>
      <c r="I108" s="67"/>
      <c r="J108" s="102"/>
    </row>
    <row r="109" spans="1:10">
      <c r="A109" s="61">
        <v>4030057110</v>
      </c>
      <c r="B109" s="94" t="s">
        <v>125</v>
      </c>
      <c r="C109" s="89">
        <v>2</v>
      </c>
      <c r="D109" s="89">
        <v>32</v>
      </c>
      <c r="E109" s="95"/>
      <c r="F109" s="95"/>
      <c r="G109" s="95"/>
      <c r="H109" s="96"/>
      <c r="I109" s="95">
        <v>5</v>
      </c>
      <c r="J109" s="109"/>
    </row>
    <row r="110" spans="1:10" ht="24">
      <c r="A110" s="58"/>
      <c r="B110" s="66" t="s">
        <v>126</v>
      </c>
      <c r="C110" s="67"/>
      <c r="D110" s="67"/>
      <c r="E110" s="67"/>
      <c r="F110" s="67"/>
      <c r="G110" s="67"/>
      <c r="H110" s="68"/>
      <c r="I110" s="67"/>
      <c r="J110" s="102"/>
    </row>
    <row r="111" spans="1:10">
      <c r="A111" s="61">
        <v>4030058110</v>
      </c>
      <c r="B111" s="94" t="s">
        <v>127</v>
      </c>
      <c r="C111" s="89">
        <v>2</v>
      </c>
      <c r="D111" s="89">
        <v>32</v>
      </c>
      <c r="E111" s="95"/>
      <c r="F111" s="95"/>
      <c r="G111" s="95"/>
      <c r="H111" s="96"/>
      <c r="I111" s="95">
        <v>6</v>
      </c>
      <c r="J111" s="109" t="s">
        <v>128</v>
      </c>
    </row>
    <row r="112" spans="1:10" ht="24">
      <c r="A112" s="58"/>
      <c r="B112" s="66" t="s">
        <v>129</v>
      </c>
      <c r="C112" s="67"/>
      <c r="D112" s="67"/>
      <c r="E112" s="67"/>
      <c r="F112" s="67"/>
      <c r="G112" s="67"/>
      <c r="H112" s="68"/>
      <c r="I112" s="67"/>
      <c r="J112" s="102"/>
    </row>
    <row r="113" spans="1:10">
      <c r="A113" s="61">
        <v>4030031110</v>
      </c>
      <c r="B113" s="94" t="s">
        <v>130</v>
      </c>
      <c r="C113" s="89">
        <v>2</v>
      </c>
      <c r="D113" s="89">
        <v>32</v>
      </c>
      <c r="E113" s="95"/>
      <c r="F113" s="95"/>
      <c r="G113" s="95"/>
      <c r="H113" s="96"/>
      <c r="I113" s="95">
        <v>4</v>
      </c>
      <c r="J113" s="109"/>
    </row>
    <row r="114" spans="1:10">
      <c r="A114" s="58"/>
      <c r="B114" s="66" t="s">
        <v>131</v>
      </c>
      <c r="C114" s="67"/>
      <c r="D114" s="67"/>
      <c r="E114" s="67"/>
      <c r="F114" s="67"/>
      <c r="G114" s="67"/>
      <c r="H114" s="68"/>
      <c r="I114" s="67"/>
      <c r="J114" s="102"/>
    </row>
    <row r="115" spans="1:10">
      <c r="A115" s="61">
        <v>4030033110</v>
      </c>
      <c r="B115" s="94" t="s">
        <v>132</v>
      </c>
      <c r="C115" s="89">
        <v>2</v>
      </c>
      <c r="D115" s="89">
        <v>32</v>
      </c>
      <c r="E115" s="95"/>
      <c r="F115" s="95"/>
      <c r="G115" s="95"/>
      <c r="H115" s="96"/>
      <c r="I115" s="95">
        <v>6</v>
      </c>
      <c r="J115" s="109"/>
    </row>
    <row r="116" spans="1:10">
      <c r="A116" s="58"/>
      <c r="B116" s="66" t="s">
        <v>133</v>
      </c>
      <c r="C116" s="67"/>
      <c r="D116" s="67"/>
      <c r="E116" s="67"/>
      <c r="F116" s="67"/>
      <c r="G116" s="67"/>
      <c r="H116" s="68"/>
      <c r="I116" s="67"/>
      <c r="J116" s="102"/>
    </row>
    <row r="117" spans="1:10">
      <c r="A117" s="61">
        <v>4030098110</v>
      </c>
      <c r="B117" s="94" t="s">
        <v>134</v>
      </c>
      <c r="C117" s="89">
        <v>2</v>
      </c>
      <c r="D117" s="89">
        <v>32</v>
      </c>
      <c r="E117" s="95"/>
      <c r="F117" s="95"/>
      <c r="G117" s="95"/>
      <c r="H117" s="96"/>
      <c r="I117" s="95">
        <v>6</v>
      </c>
      <c r="J117" s="109"/>
    </row>
    <row r="118" spans="1:10">
      <c r="A118" s="58"/>
      <c r="B118" s="66" t="s">
        <v>135</v>
      </c>
      <c r="C118" s="67"/>
      <c r="D118" s="67"/>
      <c r="E118" s="67"/>
      <c r="F118" s="67"/>
      <c r="G118" s="67"/>
      <c r="H118" s="68"/>
      <c r="I118" s="67"/>
      <c r="J118" s="102"/>
    </row>
    <row r="119" spans="1:10">
      <c r="A119" s="61"/>
      <c r="B119" s="97" t="s">
        <v>136</v>
      </c>
      <c r="C119" s="98">
        <v>2</v>
      </c>
      <c r="D119" s="98">
        <v>32</v>
      </c>
      <c r="E119" s="95"/>
      <c r="F119" s="95"/>
      <c r="G119" s="95"/>
      <c r="H119" s="96"/>
      <c r="I119" s="95"/>
      <c r="J119" s="109"/>
    </row>
    <row r="120" spans="1:10">
      <c r="A120" s="61"/>
      <c r="B120" s="99" t="s">
        <v>137</v>
      </c>
      <c r="C120" s="100"/>
      <c r="D120" s="100"/>
      <c r="E120" s="67"/>
      <c r="F120" s="67"/>
      <c r="G120" s="67"/>
      <c r="H120" s="68"/>
      <c r="I120" s="67"/>
      <c r="J120" s="102"/>
    </row>
    <row r="121" spans="1:10">
      <c r="A121" s="77">
        <v>4030018110</v>
      </c>
      <c r="B121" s="94" t="s">
        <v>138</v>
      </c>
      <c r="C121" s="89">
        <v>2</v>
      </c>
      <c r="D121" s="89">
        <v>32</v>
      </c>
      <c r="E121" s="95"/>
      <c r="F121" s="95"/>
      <c r="G121" s="95"/>
      <c r="H121" s="96"/>
      <c r="I121" s="95">
        <v>7</v>
      </c>
      <c r="J121" s="109"/>
    </row>
    <row r="122" spans="1:10">
      <c r="A122" s="58"/>
      <c r="B122" s="66" t="s">
        <v>139</v>
      </c>
      <c r="C122" s="67"/>
      <c r="D122" s="67"/>
      <c r="E122" s="67"/>
      <c r="F122" s="67"/>
      <c r="G122" s="67"/>
      <c r="H122" s="68"/>
      <c r="I122" s="67"/>
      <c r="J122" s="102"/>
    </row>
    <row r="123" spans="1:10" ht="15" customHeight="1">
      <c r="A123" s="169" t="s">
        <v>97</v>
      </c>
      <c r="B123" s="170"/>
      <c r="C123" s="93">
        <f>SUM(C87:C122)</f>
        <v>41.5</v>
      </c>
      <c r="D123" s="93">
        <f>SUM(D87:D122)</f>
        <v>664</v>
      </c>
      <c r="E123" s="93"/>
      <c r="F123" s="93"/>
      <c r="G123" s="93"/>
      <c r="H123" s="93"/>
      <c r="I123" s="93"/>
      <c r="J123" s="107"/>
    </row>
    <row r="124" spans="1:10" ht="24.9" customHeight="1">
      <c r="A124" s="166" t="s">
        <v>140</v>
      </c>
      <c r="B124" s="167"/>
      <c r="C124" s="167"/>
      <c r="D124" s="167"/>
      <c r="E124" s="167"/>
      <c r="F124" s="167"/>
      <c r="G124" s="167"/>
      <c r="H124" s="167"/>
      <c r="I124" s="167"/>
      <c r="J124" s="168"/>
    </row>
    <row r="125" spans="1:10" ht="24.9" customHeight="1">
      <c r="A125" s="166" t="s">
        <v>141</v>
      </c>
      <c r="B125" s="167"/>
      <c r="C125" s="167"/>
      <c r="D125" s="167"/>
      <c r="E125" s="167"/>
      <c r="F125" s="167"/>
      <c r="G125" s="167"/>
      <c r="H125" s="167"/>
      <c r="I125" s="167"/>
      <c r="J125" s="168"/>
    </row>
    <row r="126" spans="1:10" ht="15" customHeight="1">
      <c r="A126" s="87">
        <v>4030429110</v>
      </c>
      <c r="B126" s="87" t="s">
        <v>142</v>
      </c>
      <c r="C126" s="89">
        <v>2</v>
      </c>
      <c r="D126" s="89">
        <v>32</v>
      </c>
      <c r="E126" s="89"/>
      <c r="F126" s="89"/>
      <c r="G126" s="89"/>
      <c r="H126" s="90"/>
      <c r="I126" s="89">
        <v>5</v>
      </c>
      <c r="J126" s="104"/>
    </row>
    <row r="127" spans="1:10" ht="15" customHeight="1">
      <c r="A127" s="66"/>
      <c r="B127" s="66" t="s">
        <v>143</v>
      </c>
      <c r="C127" s="67"/>
      <c r="D127" s="67"/>
      <c r="E127" s="67"/>
      <c r="F127" s="67"/>
      <c r="G127" s="67"/>
      <c r="H127" s="68"/>
      <c r="I127" s="67"/>
      <c r="J127" s="86"/>
    </row>
    <row r="128" spans="1:10" ht="15" customHeight="1">
      <c r="A128" s="87">
        <v>4030430110</v>
      </c>
      <c r="B128" s="87" t="s">
        <v>144</v>
      </c>
      <c r="C128" s="89">
        <v>2</v>
      </c>
      <c r="D128" s="89">
        <v>32</v>
      </c>
      <c r="E128" s="89"/>
      <c r="F128" s="89"/>
      <c r="G128" s="89"/>
      <c r="H128" s="90"/>
      <c r="I128" s="89">
        <v>6</v>
      </c>
      <c r="J128" s="103" t="s">
        <v>145</v>
      </c>
    </row>
    <row r="129" spans="1:10" ht="15" customHeight="1">
      <c r="A129" s="66"/>
      <c r="B129" s="66" t="s">
        <v>146</v>
      </c>
      <c r="C129" s="67" t="s">
        <v>35</v>
      </c>
      <c r="D129" s="67"/>
      <c r="E129" s="67"/>
      <c r="F129" s="67"/>
      <c r="G129" s="67"/>
      <c r="H129" s="68"/>
      <c r="I129" s="67"/>
      <c r="J129" s="102"/>
    </row>
    <row r="130" spans="1:10" ht="15" customHeight="1">
      <c r="A130" s="87">
        <v>4030059110</v>
      </c>
      <c r="B130" s="87" t="s">
        <v>147</v>
      </c>
      <c r="C130" s="89">
        <v>2</v>
      </c>
      <c r="D130" s="89">
        <v>32</v>
      </c>
      <c r="E130" s="89"/>
      <c r="F130" s="89"/>
      <c r="G130" s="89"/>
      <c r="H130" s="90"/>
      <c r="I130" s="89">
        <v>7</v>
      </c>
      <c r="J130" s="103" t="s">
        <v>148</v>
      </c>
    </row>
    <row r="131" spans="1:10">
      <c r="A131" s="66"/>
      <c r="B131" s="66" t="s">
        <v>149</v>
      </c>
      <c r="C131" s="67"/>
      <c r="D131" s="67"/>
      <c r="E131" s="67"/>
      <c r="F131" s="67"/>
      <c r="G131" s="67"/>
      <c r="H131" s="68"/>
      <c r="I131" s="67"/>
      <c r="J131" s="86"/>
    </row>
    <row r="132" spans="1:10" ht="15" customHeight="1">
      <c r="A132" s="169" t="s">
        <v>97</v>
      </c>
      <c r="B132" s="170"/>
      <c r="C132" s="89">
        <f t="shared" ref="C132:H132" si="2">SUM(C126:C131)</f>
        <v>6</v>
      </c>
      <c r="D132" s="89">
        <f t="shared" si="2"/>
        <v>96</v>
      </c>
      <c r="E132" s="89">
        <f t="shared" si="2"/>
        <v>0</v>
      </c>
      <c r="F132" s="89">
        <f t="shared" si="2"/>
        <v>0</v>
      </c>
      <c r="G132" s="89">
        <f t="shared" si="2"/>
        <v>0</v>
      </c>
      <c r="H132" s="89">
        <f t="shared" si="2"/>
        <v>0</v>
      </c>
      <c r="I132" s="89"/>
      <c r="J132" s="104"/>
    </row>
    <row r="133" spans="1:10" ht="36.75" customHeight="1">
      <c r="A133" s="171" t="s">
        <v>150</v>
      </c>
      <c r="B133" s="172"/>
      <c r="C133" s="172"/>
      <c r="D133" s="172"/>
      <c r="E133" s="172"/>
      <c r="F133" s="172"/>
      <c r="G133" s="172"/>
      <c r="H133" s="172"/>
      <c r="I133" s="172"/>
      <c r="J133" s="173"/>
    </row>
    <row r="135" spans="1:10" s="40" customFormat="1" ht="33.75" customHeight="1">
      <c r="A135" s="174" t="s">
        <v>151</v>
      </c>
      <c r="B135" s="174"/>
      <c r="C135" s="175"/>
      <c r="D135" s="175"/>
      <c r="E135" s="174"/>
      <c r="F135" s="174"/>
      <c r="G135" s="174"/>
      <c r="H135" s="174"/>
      <c r="I135" s="174"/>
      <c r="J135" s="174"/>
    </row>
    <row r="136" spans="1:10" s="40" customFormat="1" ht="33" customHeight="1">
      <c r="A136" s="111" t="s">
        <v>152</v>
      </c>
      <c r="B136" s="112" t="s">
        <v>153</v>
      </c>
      <c r="C136" s="163" t="s">
        <v>154</v>
      </c>
      <c r="D136" s="163"/>
      <c r="E136" s="163"/>
      <c r="F136" s="147" t="s">
        <v>155</v>
      </c>
      <c r="G136" s="147"/>
      <c r="H136" s="147"/>
      <c r="I136" s="147" t="s">
        <v>156</v>
      </c>
      <c r="J136" s="147"/>
    </row>
    <row r="137" spans="1:10" s="40" customFormat="1" ht="14.4">
      <c r="A137" s="113">
        <v>1060002110</v>
      </c>
      <c r="B137" s="114" t="s">
        <v>157</v>
      </c>
      <c r="C137" s="160">
        <v>1.5</v>
      </c>
      <c r="D137" s="164"/>
      <c r="E137" s="161"/>
      <c r="F137" s="165">
        <v>3</v>
      </c>
      <c r="G137" s="165"/>
      <c r="H137" s="146"/>
      <c r="I137" s="145">
        <v>1</v>
      </c>
      <c r="J137" s="146"/>
    </row>
    <row r="138" spans="1:10" s="40" customFormat="1" ht="14.4">
      <c r="A138" s="67"/>
      <c r="B138" s="58" t="s">
        <v>158</v>
      </c>
      <c r="C138" s="140"/>
      <c r="D138" s="141"/>
      <c r="E138" s="142"/>
      <c r="F138" s="162"/>
      <c r="G138" s="162"/>
      <c r="H138" s="154"/>
      <c r="I138" s="153"/>
      <c r="J138" s="154"/>
    </row>
    <row r="139" spans="1:10" s="40" customFormat="1" ht="14.4">
      <c r="A139" s="89">
        <v>4030151110</v>
      </c>
      <c r="B139" s="116" t="s">
        <v>159</v>
      </c>
      <c r="C139" s="155">
        <v>1</v>
      </c>
      <c r="D139" s="143"/>
      <c r="E139" s="144"/>
      <c r="F139" s="156">
        <v>1</v>
      </c>
      <c r="G139" s="156"/>
      <c r="H139" s="157"/>
      <c r="I139" s="158">
        <v>2</v>
      </c>
      <c r="J139" s="159"/>
    </row>
    <row r="140" spans="1:10" s="40" customFormat="1" ht="20.399999999999999">
      <c r="A140" s="67"/>
      <c r="B140" s="117" t="s">
        <v>160</v>
      </c>
      <c r="C140" s="140"/>
      <c r="D140" s="141"/>
      <c r="E140" s="142"/>
      <c r="F140" s="151"/>
      <c r="G140" s="151"/>
      <c r="H140" s="152"/>
      <c r="I140" s="153"/>
      <c r="J140" s="154"/>
    </row>
    <row r="141" spans="1:10" s="40" customFormat="1" ht="14.4">
      <c r="A141" s="89">
        <v>4030165110</v>
      </c>
      <c r="B141" s="116" t="s">
        <v>161</v>
      </c>
      <c r="C141" s="155">
        <v>1</v>
      </c>
      <c r="D141" s="143"/>
      <c r="E141" s="144"/>
      <c r="F141" s="156">
        <v>1</v>
      </c>
      <c r="G141" s="156"/>
      <c r="H141" s="157"/>
      <c r="I141" s="160">
        <v>4</v>
      </c>
      <c r="J141" s="161"/>
    </row>
    <row r="142" spans="1:10" s="40" customFormat="1" ht="14.4">
      <c r="A142" s="67"/>
      <c r="B142" s="117" t="s">
        <v>162</v>
      </c>
      <c r="C142" s="140"/>
      <c r="D142" s="141"/>
      <c r="E142" s="142"/>
      <c r="F142" s="151"/>
      <c r="G142" s="151"/>
      <c r="H142" s="152"/>
      <c r="I142" s="153"/>
      <c r="J142" s="154"/>
    </row>
    <row r="143" spans="1:10" s="40" customFormat="1" ht="14.4">
      <c r="A143" s="89">
        <v>4030304170</v>
      </c>
      <c r="B143" s="116" t="s">
        <v>163</v>
      </c>
      <c r="C143" s="155">
        <v>1</v>
      </c>
      <c r="D143" s="143"/>
      <c r="E143" s="144"/>
      <c r="F143" s="156">
        <v>1</v>
      </c>
      <c r="G143" s="156"/>
      <c r="H143" s="157"/>
      <c r="I143" s="158">
        <v>6</v>
      </c>
      <c r="J143" s="159"/>
    </row>
    <row r="144" spans="1:10" s="40" customFormat="1" ht="14.4">
      <c r="A144" s="67"/>
      <c r="B144" s="117" t="s">
        <v>164</v>
      </c>
      <c r="C144" s="140"/>
      <c r="D144" s="141"/>
      <c r="E144" s="142"/>
      <c r="F144" s="151"/>
      <c r="G144" s="151"/>
      <c r="H144" s="152"/>
      <c r="I144" s="153"/>
      <c r="J144" s="154"/>
    </row>
    <row r="145" spans="1:10" s="40" customFormat="1" ht="14.4">
      <c r="A145" s="118">
        <v>4030305170</v>
      </c>
      <c r="B145" s="119" t="s">
        <v>165</v>
      </c>
      <c r="C145" s="155">
        <v>1</v>
      </c>
      <c r="D145" s="143"/>
      <c r="E145" s="144"/>
      <c r="F145" s="156">
        <v>1</v>
      </c>
      <c r="G145" s="156"/>
      <c r="H145" s="157"/>
      <c r="I145" s="158">
        <v>5</v>
      </c>
      <c r="J145" s="159"/>
    </row>
    <row r="146" spans="1:10" s="40" customFormat="1" ht="21.6">
      <c r="A146" s="115"/>
      <c r="B146" s="120" t="s">
        <v>166</v>
      </c>
      <c r="C146" s="140"/>
      <c r="D146" s="141"/>
      <c r="E146" s="142"/>
      <c r="F146" s="151"/>
      <c r="G146" s="151"/>
      <c r="H146" s="152"/>
      <c r="I146" s="153"/>
      <c r="J146" s="154"/>
    </row>
    <row r="147" spans="1:10" s="40" customFormat="1" ht="14.4">
      <c r="A147" s="118">
        <v>4030147110</v>
      </c>
      <c r="B147" s="119" t="s">
        <v>167</v>
      </c>
      <c r="C147" s="155">
        <v>4</v>
      </c>
      <c r="D147" s="143"/>
      <c r="E147" s="144"/>
      <c r="F147" s="156">
        <v>4</v>
      </c>
      <c r="G147" s="156"/>
      <c r="H147" s="157"/>
      <c r="I147" s="158">
        <v>7</v>
      </c>
      <c r="J147" s="159"/>
    </row>
    <row r="148" spans="1:10" s="40" customFormat="1" ht="14.4">
      <c r="A148" s="115"/>
      <c r="B148" s="121" t="s">
        <v>168</v>
      </c>
      <c r="C148" s="140"/>
      <c r="D148" s="141"/>
      <c r="E148" s="142"/>
      <c r="F148" s="151"/>
      <c r="G148" s="151"/>
      <c r="H148" s="152"/>
      <c r="I148" s="153"/>
      <c r="J148" s="154"/>
    </row>
    <row r="149" spans="1:10" s="40" customFormat="1" ht="14.4">
      <c r="A149" s="118">
        <v>4030172120</v>
      </c>
      <c r="B149" s="119" t="s">
        <v>169</v>
      </c>
      <c r="C149" s="155">
        <v>11</v>
      </c>
      <c r="D149" s="143"/>
      <c r="E149" s="144"/>
      <c r="F149" s="156">
        <v>17</v>
      </c>
      <c r="G149" s="156"/>
      <c r="H149" s="157"/>
      <c r="I149" s="158">
        <v>8</v>
      </c>
      <c r="J149" s="159"/>
    </row>
    <row r="150" spans="1:10" s="40" customFormat="1" ht="14.4">
      <c r="A150" s="113"/>
      <c r="B150" s="122" t="s">
        <v>170</v>
      </c>
      <c r="C150" s="140"/>
      <c r="D150" s="141"/>
      <c r="E150" s="142"/>
      <c r="F150" s="143"/>
      <c r="G150" s="143"/>
      <c r="H150" s="144"/>
      <c r="I150" s="145"/>
      <c r="J150" s="146"/>
    </row>
    <row r="151" spans="1:10" s="40" customFormat="1" ht="15" customHeight="1">
      <c r="A151" s="147" t="s">
        <v>171</v>
      </c>
      <c r="B151" s="147"/>
      <c r="C151" s="148">
        <f>SUM(C137:E150)</f>
        <v>20.5</v>
      </c>
      <c r="D151" s="149"/>
      <c r="E151" s="149"/>
      <c r="F151" s="148">
        <f>SUM(F137:H150)</f>
        <v>28</v>
      </c>
      <c r="G151" s="149"/>
      <c r="H151" s="149"/>
      <c r="I151" s="150"/>
      <c r="J151" s="150"/>
    </row>
    <row r="152" spans="1:10" s="41" customFormat="1" ht="14.4">
      <c r="C152" s="123"/>
      <c r="D152" s="123"/>
    </row>
    <row r="153" spans="1:10" s="42" customFormat="1" ht="30.75" customHeight="1">
      <c r="A153" s="131" t="s">
        <v>172</v>
      </c>
      <c r="B153" s="131"/>
      <c r="C153" s="132"/>
      <c r="D153" s="132"/>
      <c r="E153" s="131"/>
      <c r="F153" s="131"/>
      <c r="I153" s="130"/>
      <c r="J153" s="46"/>
    </row>
    <row r="154" spans="1:10" s="43" customFormat="1" ht="14.4">
      <c r="A154" s="133" t="s">
        <v>173</v>
      </c>
      <c r="B154" s="133"/>
      <c r="C154" s="134"/>
      <c r="D154" s="134"/>
      <c r="E154" s="133"/>
      <c r="F154" s="133"/>
      <c r="G154" s="133"/>
      <c r="H154" s="133"/>
      <c r="I154" s="133"/>
      <c r="J154" s="133"/>
    </row>
    <row r="155" spans="1:10" s="44" customFormat="1">
      <c r="A155" s="126" t="s">
        <v>174</v>
      </c>
      <c r="B155" s="127"/>
      <c r="C155" s="128"/>
      <c r="D155" s="128"/>
      <c r="E155" s="127"/>
      <c r="F155" s="127"/>
      <c r="G155" s="127"/>
      <c r="H155" s="127"/>
      <c r="I155" s="127"/>
      <c r="J155" s="127"/>
    </row>
    <row r="156" spans="1:10" s="43" customFormat="1" ht="33.75" customHeight="1">
      <c r="A156" s="124"/>
      <c r="B156" s="124"/>
      <c r="C156" s="125"/>
      <c r="D156" s="125"/>
      <c r="E156" s="129"/>
      <c r="F156" s="129"/>
      <c r="G156" s="133" t="s">
        <v>175</v>
      </c>
      <c r="H156" s="133"/>
      <c r="I156" s="133"/>
      <c r="J156" s="133"/>
    </row>
  </sheetData>
  <autoFilter ref="A6:J133"/>
  <mergeCells count="78">
    <mergeCell ref="A1:J1"/>
    <mergeCell ref="A3:J3"/>
    <mergeCell ref="A4:J4"/>
    <mergeCell ref="D5:H5"/>
    <mergeCell ref="A29:B29"/>
    <mergeCell ref="A30:J30"/>
    <mergeCell ref="A31:B31"/>
    <mergeCell ref="A32:B32"/>
    <mergeCell ref="A33:B33"/>
    <mergeCell ref="A34:B34"/>
    <mergeCell ref="A35:B35"/>
    <mergeCell ref="A36:J36"/>
    <mergeCell ref="A85:B85"/>
    <mergeCell ref="A86:J86"/>
    <mergeCell ref="A123:B123"/>
    <mergeCell ref="A124:J124"/>
    <mergeCell ref="A125:J125"/>
    <mergeCell ref="A132:B132"/>
    <mergeCell ref="A133:J133"/>
    <mergeCell ref="A135:J135"/>
    <mergeCell ref="C136:E136"/>
    <mergeCell ref="F136:H136"/>
    <mergeCell ref="I136:J136"/>
    <mergeCell ref="C137:E137"/>
    <mergeCell ref="F137:H137"/>
    <mergeCell ref="I137:J137"/>
    <mergeCell ref="C138:E138"/>
    <mergeCell ref="F138:H138"/>
    <mergeCell ref="I138:J138"/>
    <mergeCell ref="C139:E139"/>
    <mergeCell ref="F139:H139"/>
    <mergeCell ref="I139:J139"/>
    <mergeCell ref="C140:E140"/>
    <mergeCell ref="F140:H140"/>
    <mergeCell ref="I140:J140"/>
    <mergeCell ref="C141:E141"/>
    <mergeCell ref="F141:H141"/>
    <mergeCell ref="I141:J141"/>
    <mergeCell ref="C142:E142"/>
    <mergeCell ref="F142:H142"/>
    <mergeCell ref="I142:J142"/>
    <mergeCell ref="C143:E143"/>
    <mergeCell ref="F143:H143"/>
    <mergeCell ref="I143:J143"/>
    <mergeCell ref="C144:E144"/>
    <mergeCell ref="F144:H144"/>
    <mergeCell ref="I144:J144"/>
    <mergeCell ref="C145:E145"/>
    <mergeCell ref="F145:H145"/>
    <mergeCell ref="I145:J145"/>
    <mergeCell ref="C146:E146"/>
    <mergeCell ref="F146:H146"/>
    <mergeCell ref="I146:J146"/>
    <mergeCell ref="C147:E147"/>
    <mergeCell ref="F147:H147"/>
    <mergeCell ref="I147:J147"/>
    <mergeCell ref="C148:E148"/>
    <mergeCell ref="F148:H148"/>
    <mergeCell ref="I148:J148"/>
    <mergeCell ref="C149:E149"/>
    <mergeCell ref="F149:H149"/>
    <mergeCell ref="I149:J149"/>
    <mergeCell ref="A153:F153"/>
    <mergeCell ref="A154:J154"/>
    <mergeCell ref="G156:J156"/>
    <mergeCell ref="A5:A6"/>
    <mergeCell ref="B5:B6"/>
    <mergeCell ref="C5:C6"/>
    <mergeCell ref="I5:I6"/>
    <mergeCell ref="J5:J6"/>
    <mergeCell ref="C31:J35"/>
    <mergeCell ref="C150:E150"/>
    <mergeCell ref="F150:H150"/>
    <mergeCell ref="I150:J150"/>
    <mergeCell ref="A151:B151"/>
    <mergeCell ref="C151:E151"/>
    <mergeCell ref="F151:H151"/>
    <mergeCell ref="I151:J151"/>
  </mergeCells>
  <phoneticPr fontId="27" type="noConversion"/>
  <printOptions horizontalCentered="1"/>
  <pageMargins left="0.59027777777777801" right="0.31388888888888899" top="0.74791666666666701" bottom="0.82986111111111105" header="0.235416666666667" footer="0.196527777777778"/>
  <pageSetup paperSize="9"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election activeCell="N12" sqref="N12"/>
    </sheetView>
  </sheetViews>
  <sheetFormatPr defaultColWidth="9" defaultRowHeight="14.4"/>
  <cols>
    <col min="1" max="1" width="22.44140625" customWidth="1"/>
    <col min="2" max="2" width="12.44140625" customWidth="1"/>
    <col min="3" max="3" width="12.5546875" customWidth="1"/>
    <col min="5" max="5" width="11" customWidth="1"/>
    <col min="9" max="9" width="9.6640625" customWidth="1"/>
    <col min="10" max="10" width="9.88671875" customWidth="1"/>
    <col min="12" max="12" width="9.44140625" customWidth="1"/>
  </cols>
  <sheetData>
    <row r="1" spans="1:14" ht="72.75" customHeight="1">
      <c r="A1" s="216" t="s">
        <v>176</v>
      </c>
      <c r="B1" s="217"/>
      <c r="C1" s="217"/>
      <c r="D1" s="217"/>
      <c r="E1" s="217"/>
      <c r="F1" s="217"/>
      <c r="G1" s="217"/>
      <c r="H1" s="217"/>
      <c r="I1" s="217"/>
      <c r="J1" s="217"/>
      <c r="K1" s="217"/>
      <c r="L1" s="217"/>
    </row>
    <row r="2" spans="1:14" ht="13.5" customHeight="1">
      <c r="A2" s="4"/>
      <c r="B2" s="5"/>
      <c r="C2" s="5"/>
      <c r="D2" s="5"/>
      <c r="E2" s="5"/>
      <c r="F2" s="5"/>
      <c r="G2" s="5"/>
      <c r="H2" s="5"/>
      <c r="I2" s="5"/>
      <c r="J2" s="5"/>
      <c r="K2" s="5"/>
      <c r="L2" s="5"/>
    </row>
    <row r="3" spans="1:14" ht="44.25" customHeight="1">
      <c r="A3" s="218" t="s">
        <v>177</v>
      </c>
      <c r="B3" s="218"/>
      <c r="C3" s="218"/>
      <c r="D3" s="218"/>
      <c r="E3" s="218"/>
      <c r="F3" s="218"/>
      <c r="G3" s="6"/>
      <c r="H3" s="6"/>
    </row>
    <row r="4" spans="1:14" s="1" customFormat="1" ht="43.2">
      <c r="A4" s="7" t="s">
        <v>178</v>
      </c>
      <c r="B4" s="8" t="s">
        <v>179</v>
      </c>
      <c r="C4" s="8" t="s">
        <v>180</v>
      </c>
      <c r="D4" s="8" t="s">
        <v>181</v>
      </c>
      <c r="E4" s="8" t="s">
        <v>182</v>
      </c>
      <c r="F4" s="9" t="s">
        <v>183</v>
      </c>
      <c r="G4" s="8" t="s">
        <v>184</v>
      </c>
    </row>
    <row r="5" spans="1:14" s="1" customFormat="1" ht="25.5" customHeight="1">
      <c r="A5" s="9" t="s">
        <v>185</v>
      </c>
      <c r="B5" s="10">
        <v>20</v>
      </c>
      <c r="C5" s="10">
        <v>75</v>
      </c>
      <c r="D5" s="11" t="s">
        <v>186</v>
      </c>
      <c r="E5" s="10">
        <v>20.5</v>
      </c>
      <c r="F5" s="12" t="s">
        <v>186</v>
      </c>
      <c r="G5" s="222">
        <f>SUM(B5:F6)</f>
        <v>170</v>
      </c>
    </row>
    <row r="6" spans="1:14" s="1" customFormat="1" ht="25.5" customHeight="1">
      <c r="A6" s="9" t="s">
        <v>187</v>
      </c>
      <c r="B6" s="11">
        <v>9</v>
      </c>
      <c r="C6" s="10">
        <v>29.5</v>
      </c>
      <c r="D6" s="11">
        <v>6</v>
      </c>
      <c r="E6" s="11" t="s">
        <v>186</v>
      </c>
      <c r="F6" s="12">
        <v>10</v>
      </c>
      <c r="G6" s="222"/>
    </row>
    <row r="7" spans="1:14" s="2" customFormat="1" ht="33.75" customHeight="1">
      <c r="A7"/>
      <c r="B7"/>
      <c r="C7"/>
      <c r="D7"/>
      <c r="E7"/>
      <c r="F7"/>
      <c r="G7"/>
      <c r="H7"/>
      <c r="I7"/>
      <c r="J7"/>
      <c r="K7"/>
      <c r="L7"/>
      <c r="M7"/>
      <c r="N7"/>
    </row>
    <row r="8" spans="1:14" s="2" customFormat="1" ht="44.25" customHeight="1">
      <c r="A8" s="200" t="s">
        <v>188</v>
      </c>
      <c r="B8" s="200"/>
      <c r="C8"/>
      <c r="D8"/>
      <c r="E8"/>
      <c r="F8"/>
      <c r="G8"/>
      <c r="H8"/>
      <c r="I8"/>
      <c r="J8"/>
      <c r="K8"/>
      <c r="L8"/>
      <c r="M8"/>
      <c r="N8"/>
    </row>
    <row r="9" spans="1:14" s="2" customFormat="1" ht="18" customHeight="1">
      <c r="A9" s="190" t="s">
        <v>189</v>
      </c>
      <c r="B9" s="191"/>
      <c r="C9" s="192"/>
      <c r="D9" s="219" t="s">
        <v>190</v>
      </c>
      <c r="E9" s="220"/>
      <c r="F9" s="220"/>
      <c r="G9" s="220"/>
      <c r="H9" s="221"/>
      <c r="I9" s="27" t="s">
        <v>191</v>
      </c>
      <c r="J9" s="223" t="s">
        <v>192</v>
      </c>
      <c r="K9"/>
      <c r="L9"/>
      <c r="M9"/>
      <c r="N9"/>
    </row>
    <row r="10" spans="1:14" ht="50.25" customHeight="1">
      <c r="A10" s="193"/>
      <c r="B10" s="194"/>
      <c r="C10" s="195"/>
      <c r="D10" s="13" t="s">
        <v>193</v>
      </c>
      <c r="E10" s="14" t="s">
        <v>194</v>
      </c>
      <c r="F10" s="14" t="s">
        <v>195</v>
      </c>
      <c r="G10" s="14" t="s">
        <v>196</v>
      </c>
      <c r="H10" s="14" t="s">
        <v>197</v>
      </c>
      <c r="I10" s="14" t="s">
        <v>198</v>
      </c>
      <c r="J10" s="224"/>
    </row>
    <row r="11" spans="1:14" ht="24" customHeight="1">
      <c r="A11" s="196"/>
      <c r="B11" s="197"/>
      <c r="C11" s="198"/>
      <c r="D11" s="15">
        <v>3</v>
      </c>
      <c r="E11" s="16">
        <v>2</v>
      </c>
      <c r="F11" s="16">
        <v>9</v>
      </c>
      <c r="G11" s="17">
        <v>29.5</v>
      </c>
      <c r="H11" s="16">
        <v>6</v>
      </c>
      <c r="I11" s="17">
        <v>160</v>
      </c>
      <c r="J11" s="29">
        <f>SUM(D11:H11)/I11</f>
        <v>0.30937500000000001</v>
      </c>
    </row>
    <row r="12" spans="1:14" ht="28.5" customHeight="1">
      <c r="A12" s="18"/>
    </row>
    <row r="13" spans="1:14" ht="63.75" customHeight="1">
      <c r="A13" s="197" t="s">
        <v>199</v>
      </c>
      <c r="B13" s="213"/>
      <c r="C13" s="213"/>
    </row>
    <row r="14" spans="1:14" ht="18" customHeight="1">
      <c r="A14" s="199" t="s">
        <v>200</v>
      </c>
      <c r="B14" s="199"/>
      <c r="C14" s="199"/>
      <c r="D14" s="211" t="s">
        <v>190</v>
      </c>
      <c r="E14" s="211"/>
      <c r="F14" s="211"/>
      <c r="G14" s="212" t="s">
        <v>191</v>
      </c>
      <c r="H14" s="212"/>
      <c r="I14" s="212"/>
      <c r="J14" s="212"/>
      <c r="K14" s="212"/>
      <c r="L14" s="212"/>
      <c r="M14" s="188" t="s">
        <v>201</v>
      </c>
    </row>
    <row r="15" spans="1:14" ht="82.5" customHeight="1">
      <c r="A15" s="199"/>
      <c r="B15" s="199"/>
      <c r="C15" s="199"/>
      <c r="D15" s="13" t="s">
        <v>202</v>
      </c>
      <c r="E15" s="20" t="s">
        <v>203</v>
      </c>
      <c r="F15" s="20" t="s">
        <v>204</v>
      </c>
      <c r="G15" s="20" t="s">
        <v>205</v>
      </c>
      <c r="H15" s="20" t="s">
        <v>206</v>
      </c>
      <c r="I15" s="20" t="s">
        <v>207</v>
      </c>
      <c r="J15" s="20" t="s">
        <v>208</v>
      </c>
      <c r="K15" s="14" t="s">
        <v>209</v>
      </c>
      <c r="L15" s="20" t="s">
        <v>210</v>
      </c>
      <c r="M15" s="189"/>
    </row>
    <row r="16" spans="1:14" ht="24" customHeight="1">
      <c r="A16" s="199"/>
      <c r="B16" s="199"/>
      <c r="C16" s="199"/>
      <c r="D16" s="21">
        <v>0</v>
      </c>
      <c r="E16" s="21">
        <v>0</v>
      </c>
      <c r="F16" s="22">
        <v>28</v>
      </c>
      <c r="G16" s="21">
        <v>448</v>
      </c>
      <c r="H16" s="21">
        <v>1200</v>
      </c>
      <c r="I16" s="15">
        <v>9</v>
      </c>
      <c r="J16" s="21">
        <v>29.5</v>
      </c>
      <c r="K16" s="16">
        <v>6</v>
      </c>
      <c r="L16" s="16">
        <f>F16</f>
        <v>28</v>
      </c>
      <c r="M16" s="29">
        <f>(D16+E16+F16*32)/(G16+H16+I16*16+J16*16+K16*16+L16*32)</f>
        <v>0.27518427518427502</v>
      </c>
    </row>
    <row r="17" spans="1:13" ht="23.25" customHeight="1"/>
    <row r="18" spans="1:13" ht="77.25" customHeight="1">
      <c r="A18" s="197" t="s">
        <v>211</v>
      </c>
      <c r="B18" s="213"/>
      <c r="C18" s="213"/>
      <c r="D18" s="213"/>
      <c r="E18" s="213"/>
      <c r="F18" s="213"/>
    </row>
    <row r="19" spans="1:13" ht="33" customHeight="1">
      <c r="A19" s="214" t="s">
        <v>212</v>
      </c>
      <c r="B19" s="214"/>
      <c r="C19" s="214"/>
      <c r="D19" s="19" t="s">
        <v>213</v>
      </c>
      <c r="E19" s="23" t="s">
        <v>214</v>
      </c>
      <c r="F19" s="19" t="s">
        <v>215</v>
      </c>
      <c r="G19" s="3"/>
      <c r="H19" s="3"/>
    </row>
    <row r="20" spans="1:13" s="3" customFormat="1" ht="33" customHeight="1">
      <c r="A20" s="208" t="s">
        <v>216</v>
      </c>
      <c r="B20" s="215"/>
      <c r="C20" s="209"/>
      <c r="D20" s="24"/>
      <c r="E20" s="202"/>
      <c r="F20" s="25" t="e">
        <f>D20/E20</f>
        <v>#DIV/0!</v>
      </c>
    </row>
    <row r="21" spans="1:13" s="3" customFormat="1" ht="33" customHeight="1">
      <c r="A21" s="201" t="s">
        <v>217</v>
      </c>
      <c r="B21" s="201"/>
      <c r="C21" s="201"/>
      <c r="D21" s="24"/>
      <c r="E21" s="203"/>
      <c r="F21" s="25" t="e">
        <f>D21/E21</f>
        <v>#DIV/0!</v>
      </c>
    </row>
    <row r="22" spans="1:13" s="3" customFormat="1" ht="33" customHeight="1">
      <c r="A22" s="201" t="s">
        <v>218</v>
      </c>
      <c r="B22" s="201" t="s">
        <v>219</v>
      </c>
      <c r="C22" s="201"/>
      <c r="D22" s="24"/>
      <c r="E22" s="203"/>
      <c r="F22" s="205" t="e">
        <f>(D22+D23+D24)/E20</f>
        <v>#DIV/0!</v>
      </c>
    </row>
    <row r="23" spans="1:13" ht="33" customHeight="1">
      <c r="A23" s="201"/>
      <c r="B23" s="208" t="s">
        <v>220</v>
      </c>
      <c r="C23" s="209"/>
      <c r="D23" s="26"/>
      <c r="E23" s="203"/>
      <c r="F23" s="206"/>
      <c r="G23" s="3"/>
      <c r="H23" s="3"/>
    </row>
    <row r="24" spans="1:13" ht="33" customHeight="1">
      <c r="A24" s="201"/>
      <c r="B24" s="210" t="s">
        <v>221</v>
      </c>
      <c r="C24" s="210"/>
      <c r="D24" s="26"/>
      <c r="E24" s="203"/>
      <c r="F24" s="207"/>
      <c r="G24" s="3"/>
      <c r="H24" s="3"/>
    </row>
    <row r="25" spans="1:13" ht="33" customHeight="1">
      <c r="A25" s="210" t="s">
        <v>222</v>
      </c>
      <c r="B25" s="210"/>
      <c r="C25" s="210"/>
      <c r="D25" s="26"/>
      <c r="E25" s="204"/>
      <c r="F25" s="25" t="e">
        <f>D25/E20</f>
        <v>#DIV/0!</v>
      </c>
      <c r="G25" s="3"/>
      <c r="H25" s="3"/>
    </row>
    <row r="26" spans="1:13" ht="33" customHeight="1"/>
    <row r="27" spans="1:13" ht="32.25" customHeight="1">
      <c r="A27" s="200" t="s">
        <v>223</v>
      </c>
      <c r="B27" s="200"/>
      <c r="C27" s="200"/>
      <c r="D27" s="200"/>
    </row>
    <row r="28" spans="1:13" ht="32.25" customHeight="1">
      <c r="A28" s="27"/>
      <c r="B28" s="19" t="s">
        <v>224</v>
      </c>
      <c r="C28" s="19" t="s">
        <v>225</v>
      </c>
      <c r="D28" s="19" t="s">
        <v>226</v>
      </c>
      <c r="E28" s="19" t="s">
        <v>227</v>
      </c>
      <c r="F28" s="19" t="s">
        <v>228</v>
      </c>
      <c r="G28" s="19" t="s">
        <v>229</v>
      </c>
      <c r="H28" s="19" t="s">
        <v>230</v>
      </c>
      <c r="I28" s="19" t="s">
        <v>231</v>
      </c>
      <c r="J28" s="19" t="s">
        <v>232</v>
      </c>
      <c r="K28" s="19" t="s">
        <v>233</v>
      </c>
      <c r="L28" s="19" t="s">
        <v>234</v>
      </c>
    </row>
    <row r="29" spans="1:13" ht="32.25" customHeight="1">
      <c r="A29" s="27" t="s">
        <v>235</v>
      </c>
      <c r="B29" s="28">
        <v>21</v>
      </c>
      <c r="C29" s="28">
        <v>22</v>
      </c>
      <c r="D29" s="28">
        <v>23.5</v>
      </c>
      <c r="E29" s="28">
        <v>23</v>
      </c>
      <c r="F29" s="28">
        <v>18</v>
      </c>
      <c r="G29" s="28">
        <v>20</v>
      </c>
      <c r="H29" s="28">
        <v>13</v>
      </c>
      <c r="I29" s="28"/>
      <c r="J29" s="28"/>
      <c r="K29" s="28"/>
      <c r="L29" s="37">
        <f>SUM(B29:K29)</f>
        <v>140.5</v>
      </c>
      <c r="M29">
        <v>140.5</v>
      </c>
    </row>
    <row r="30" spans="1:13" ht="32.25" customHeight="1">
      <c r="A30" s="14" t="s">
        <v>236</v>
      </c>
      <c r="B30" s="28">
        <v>1.5</v>
      </c>
      <c r="C30" s="28">
        <v>1</v>
      </c>
      <c r="D30" s="28"/>
      <c r="E30" s="28">
        <v>1</v>
      </c>
      <c r="F30" s="28">
        <v>1</v>
      </c>
      <c r="G30" s="28">
        <v>1</v>
      </c>
      <c r="H30" s="28">
        <v>4</v>
      </c>
      <c r="I30" s="28">
        <v>11</v>
      </c>
      <c r="J30" s="28"/>
      <c r="K30" s="28"/>
      <c r="L30" s="37">
        <f>SUM(B30:K30)</f>
        <v>20.5</v>
      </c>
    </row>
    <row r="31" spans="1:13" ht="32.25" customHeight="1">
      <c r="A31" s="27" t="s">
        <v>237</v>
      </c>
      <c r="B31" s="29">
        <f>SUM(B29:B30)/SUM(L29:L30)</f>
        <v>0.13975155279503099</v>
      </c>
      <c r="C31" s="29">
        <f>SUM(C29:C30)/SUM(L29:L30)</f>
        <v>0.14285714285714299</v>
      </c>
      <c r="D31" s="29">
        <f>SUM(D29:D30)/SUM(L29:L30)</f>
        <v>0.14596273291925499</v>
      </c>
      <c r="E31" s="29">
        <f>SUM(E29:E30)/SUM(L29:L30)</f>
        <v>0.14906832298136599</v>
      </c>
      <c r="F31" s="29">
        <f>SUM(F29:F30)/SUM(L29:L30)</f>
        <v>0.118012422360248</v>
      </c>
      <c r="G31" s="29">
        <f>SUM(G29:G30)/SUM(L29:L30)</f>
        <v>0.13043478260869601</v>
      </c>
      <c r="H31" s="29">
        <f>SUM(H29:H30)/SUM(L29:L30)</f>
        <v>0.105590062111801</v>
      </c>
      <c r="I31" s="29">
        <f>SUM(I29:I30)/SUM(L29:L30)</f>
        <v>6.8322981366459604E-2</v>
      </c>
      <c r="J31" s="29" t="e">
        <f>SUM(J29:J30)/SUM(#REF!)</f>
        <v>#REF!</v>
      </c>
      <c r="K31" s="29">
        <f>SUM(K29:K30)/SUM(L29:L30)</f>
        <v>0</v>
      </c>
      <c r="L31" s="29" t="e">
        <f>SUM(B31:K31)</f>
        <v>#REF!</v>
      </c>
    </row>
    <row r="32" spans="1:13" ht="24" customHeight="1"/>
    <row r="33" spans="1:13" ht="79.5" customHeight="1">
      <c r="A33" s="200" t="s">
        <v>238</v>
      </c>
      <c r="B33" s="200"/>
      <c r="C33" s="200"/>
      <c r="D33" s="200"/>
      <c r="E33" s="200"/>
      <c r="F33" s="200"/>
      <c r="G33" s="200"/>
      <c r="H33" s="200"/>
      <c r="I33" s="200"/>
      <c r="J33" s="200"/>
      <c r="K33" s="200"/>
      <c r="L33" s="200"/>
    </row>
    <row r="34" spans="1:13" ht="32.25" customHeight="1">
      <c r="A34" s="27"/>
      <c r="B34" s="19" t="s">
        <v>224</v>
      </c>
      <c r="C34" s="19" t="s">
        <v>225</v>
      </c>
      <c r="D34" s="19" t="s">
        <v>226</v>
      </c>
      <c r="E34" s="19" t="s">
        <v>227</v>
      </c>
      <c r="F34" s="19" t="s">
        <v>228</v>
      </c>
      <c r="G34" s="19" t="s">
        <v>229</v>
      </c>
      <c r="H34" s="19" t="s">
        <v>230</v>
      </c>
      <c r="I34" s="19" t="s">
        <v>231</v>
      </c>
      <c r="J34" s="19" t="s">
        <v>232</v>
      </c>
      <c r="K34" s="19" t="s">
        <v>233</v>
      </c>
      <c r="L34" s="19" t="s">
        <v>234</v>
      </c>
    </row>
    <row r="35" spans="1:13" ht="32.25" customHeight="1">
      <c r="A35" s="27" t="s">
        <v>239</v>
      </c>
      <c r="B35" s="30">
        <v>368</v>
      </c>
      <c r="C35" s="30">
        <v>384</v>
      </c>
      <c r="D35" s="30">
        <v>392</v>
      </c>
      <c r="E35" s="30">
        <v>416</v>
      </c>
      <c r="F35" s="30">
        <v>288</v>
      </c>
      <c r="G35" s="30">
        <v>320</v>
      </c>
      <c r="H35" s="30">
        <v>208</v>
      </c>
      <c r="I35" s="30"/>
      <c r="J35" s="30"/>
      <c r="K35" s="30"/>
      <c r="L35" s="38">
        <f>SUM(B35:K35)</f>
        <v>2376</v>
      </c>
      <c r="M35">
        <v>2376</v>
      </c>
    </row>
    <row r="36" spans="1:13" ht="43.2">
      <c r="A36" s="14" t="s">
        <v>240</v>
      </c>
      <c r="B36" s="31">
        <v>3</v>
      </c>
      <c r="C36" s="31">
        <v>1</v>
      </c>
      <c r="D36" s="31"/>
      <c r="E36" s="31">
        <v>1</v>
      </c>
      <c r="F36" s="32">
        <v>1</v>
      </c>
      <c r="G36" s="31">
        <v>1</v>
      </c>
      <c r="H36" s="31">
        <v>4</v>
      </c>
      <c r="I36" s="31">
        <v>17</v>
      </c>
      <c r="J36" s="31"/>
      <c r="K36" s="31"/>
      <c r="L36" s="39">
        <f>SUM(B36:K36)</f>
        <v>28</v>
      </c>
    </row>
    <row r="37" spans="1:13" ht="27.75" customHeight="1">
      <c r="A37" s="14" t="s">
        <v>241</v>
      </c>
      <c r="B37" s="31"/>
      <c r="C37" s="31"/>
      <c r="D37" s="31"/>
      <c r="E37" s="31"/>
      <c r="F37" s="31"/>
      <c r="G37" s="31"/>
      <c r="H37" s="31"/>
      <c r="I37" s="31"/>
      <c r="J37" s="31"/>
      <c r="K37" s="31"/>
      <c r="L37" s="39">
        <f>SUM(B37:K37)</f>
        <v>0</v>
      </c>
    </row>
    <row r="38" spans="1:13" ht="32.25" customHeight="1">
      <c r="A38" s="27" t="s">
        <v>242</v>
      </c>
      <c r="B38" s="29">
        <f>(B35+B36*32)/(L35+L36*32)</f>
        <v>0.141809290953545</v>
      </c>
      <c r="C38" s="29">
        <f>(C35+C36*32)/(L35+L36*32)</f>
        <v>0.12713936430317799</v>
      </c>
      <c r="D38" s="29">
        <f>(D35+D36*32)/(L35+L36*32)</f>
        <v>0.119804400977995</v>
      </c>
      <c r="E38" s="29">
        <f>(E35+E36*32)/(L35+L36*32)</f>
        <v>0.136919315403423</v>
      </c>
      <c r="F38" s="29">
        <f>(F35+F36*32)/(L35+L36*32)</f>
        <v>9.7799511002444994E-2</v>
      </c>
      <c r="G38" s="29">
        <f>(G35+G36*32)/(L35+L36*32)</f>
        <v>0.107579462102689</v>
      </c>
      <c r="H38" s="29">
        <f>(H35+H36*32)/(L35+L36*32)</f>
        <v>0.102689486552567</v>
      </c>
      <c r="I38" s="29">
        <f>(I35+I36*32)/(L35+L36*32)</f>
        <v>0.166259168704156</v>
      </c>
      <c r="J38" s="29">
        <f>(J35+J36*32)/(L35+L36*32)</f>
        <v>0</v>
      </c>
      <c r="K38" s="29">
        <f>(K35+K36*32)/(L35+L36*32)</f>
        <v>0</v>
      </c>
      <c r="L38" s="29">
        <f>SUM(B38:K38)</f>
        <v>1</v>
      </c>
    </row>
    <row r="39" spans="1:13" ht="43.5" customHeight="1">
      <c r="A39" s="33" t="s">
        <v>243</v>
      </c>
      <c r="B39" s="34">
        <f>B35/(15-1-B36)/4.5</f>
        <v>7.4343434343434298</v>
      </c>
      <c r="C39" s="34">
        <f t="shared" ref="C39:K39" si="0">C35/(20-1-C36)/4.5</f>
        <v>4.7407407407407396</v>
      </c>
      <c r="D39" s="34">
        <f t="shared" si="0"/>
        <v>4.5847953216374302</v>
      </c>
      <c r="E39" s="34">
        <f t="shared" si="0"/>
        <v>5.1358024691358004</v>
      </c>
      <c r="F39" s="34">
        <f t="shared" si="0"/>
        <v>3.5555555555555598</v>
      </c>
      <c r="G39" s="34">
        <f t="shared" si="0"/>
        <v>3.9506172839506202</v>
      </c>
      <c r="H39" s="34">
        <f t="shared" si="0"/>
        <v>3.0814814814814802</v>
      </c>
      <c r="I39" s="34">
        <f t="shared" si="0"/>
        <v>0</v>
      </c>
      <c r="J39" s="34">
        <f t="shared" si="0"/>
        <v>0</v>
      </c>
      <c r="K39" s="34">
        <f t="shared" si="0"/>
        <v>0</v>
      </c>
      <c r="L39" s="39" t="s">
        <v>186</v>
      </c>
    </row>
    <row r="40" spans="1:13" ht="30.75" customHeight="1">
      <c r="A40" s="35"/>
      <c r="B40" s="36"/>
      <c r="C40" s="36"/>
      <c r="D40" s="36"/>
      <c r="E40" s="36"/>
      <c r="F40" s="36"/>
      <c r="G40" s="36"/>
      <c r="H40" s="36"/>
      <c r="I40" s="36"/>
    </row>
  </sheetData>
  <mergeCells count="25">
    <mergeCell ref="A19:C19"/>
    <mergeCell ref="A20:C20"/>
    <mergeCell ref="A1:L1"/>
    <mergeCell ref="A3:F3"/>
    <mergeCell ref="A8:B8"/>
    <mergeCell ref="D9:H9"/>
    <mergeCell ref="A13:C13"/>
    <mergeCell ref="G5:G6"/>
    <mergeCell ref="J9:J10"/>
    <mergeCell ref="M14:M15"/>
    <mergeCell ref="A9:C11"/>
    <mergeCell ref="A14:C16"/>
    <mergeCell ref="A27:D27"/>
    <mergeCell ref="A33:L33"/>
    <mergeCell ref="A22:A24"/>
    <mergeCell ref="E20:E25"/>
    <mergeCell ref="F22:F24"/>
    <mergeCell ref="A21:C21"/>
    <mergeCell ref="B22:C22"/>
    <mergeCell ref="B23:C23"/>
    <mergeCell ref="B24:C24"/>
    <mergeCell ref="A25:C25"/>
    <mergeCell ref="D14:F14"/>
    <mergeCell ref="G14:L14"/>
    <mergeCell ref="A18:F18"/>
  </mergeCells>
  <phoneticPr fontId="27" type="noConversion"/>
  <pageMargins left="0.31388888888888899" right="0.235416666666667" top="0.39305555555555599" bottom="0.4" header="0.27500000000000002" footer="0.196527777777778"/>
  <pageSetup paperSize="9" orientation="landscape" horizontalDpi="200" verticalDpi="300"/>
  <headerFooter>
    <oddFooter>&amp;C第 &amp;P 页，共 &amp;N 页</oddFooter>
  </headerFooter>
  <rowBreaks count="2" manualBreakCount="2">
    <brk id="12" max="16383" man="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5</vt:i4>
      </vt:variant>
    </vt:vector>
  </HeadingPairs>
  <TitlesOfParts>
    <vt:vector size="7" baseType="lpstr">
      <vt:lpstr>进程表</vt:lpstr>
      <vt:lpstr>学时学分比例检查</vt:lpstr>
      <vt:lpstr>进程表!OLE_LINK2</vt:lpstr>
      <vt:lpstr>进程表!OLE_LINK5</vt:lpstr>
      <vt:lpstr>进程表!OLE_LINK8</vt:lpstr>
      <vt:lpstr>学时学分比例检查!Print_Area</vt:lpstr>
      <vt:lpstr>进程表!Print_Titles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Chen</dc:creator>
  <cp:lastModifiedBy>Sky123.Org</cp:lastModifiedBy>
  <cp:lastPrinted>2018-01-15T09:06:09Z</cp:lastPrinted>
  <dcterms:created xsi:type="dcterms:W3CDTF">2006-09-13T11:21:00Z</dcterms:created>
  <dcterms:modified xsi:type="dcterms:W3CDTF">2018-01-15T09:19:14Z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